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445" windowWidth="15480" windowHeight="568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M40" i="1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24"/>
  <c r="K124"/>
  <c r="M123"/>
  <c r="K123"/>
  <c r="M122"/>
  <c r="K122"/>
  <c r="M121"/>
  <c r="K121"/>
  <c r="M120"/>
  <c r="K120"/>
  <c r="M119"/>
  <c r="K119"/>
  <c r="M118"/>
  <c r="K118"/>
  <c r="M117"/>
  <c r="K117"/>
  <c r="M116"/>
  <c r="K116"/>
  <c r="M115"/>
  <c r="K115"/>
  <c r="M114"/>
  <c r="K114"/>
  <c r="M113"/>
  <c r="K113"/>
  <c r="M112"/>
  <c r="K112"/>
  <c r="M111"/>
  <c r="K111"/>
  <c r="M110"/>
  <c r="K110"/>
  <c r="M109"/>
  <c r="K109"/>
  <c r="M108"/>
  <c r="K108"/>
  <c r="M107"/>
  <c r="K107"/>
  <c r="M106"/>
  <c r="K106"/>
  <c r="M105"/>
  <c r="K105"/>
  <c r="M104"/>
  <c r="K104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51"/>
  <c r="K51"/>
  <c r="M142"/>
  <c r="K142"/>
  <c r="M141"/>
  <c r="K141"/>
  <c r="M140"/>
  <c r="K140"/>
  <c r="M139"/>
  <c r="K139"/>
  <c r="M151"/>
  <c r="M152"/>
  <c r="I127"/>
  <c r="J127"/>
  <c r="I135"/>
  <c r="J135"/>
  <c r="K146"/>
  <c r="M146"/>
  <c r="K148"/>
  <c r="K135" s="1"/>
  <c r="K149"/>
  <c r="K150"/>
</calcChain>
</file>

<file path=xl/sharedStrings.xml><?xml version="1.0" encoding="utf-8"?>
<sst xmlns="http://schemas.openxmlformats.org/spreadsheetml/2006/main" count="665" uniqueCount="239">
  <si>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</si>
  <si>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</si>
  <si>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</si>
  <si>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</si>
  <si>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</si>
  <si>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</si>
  <si>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</si>
  <si>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</si>
  <si>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</si>
  <si>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</si>
  <si>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</si>
  <si>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</si>
  <si>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</si>
  <si>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</si>
  <si>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</si>
  <si>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</si>
  <si>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</si>
  <si>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</si>
  <si>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</si>
  <si>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</si>
  <si>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</si>
  <si>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</si>
  <si>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</si>
  <si>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</si>
  <si>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</si>
  <si>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</si>
  <si>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</si>
  <si>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</si>
  <si>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</si>
  <si>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</si>
  <si>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</si>
  <si>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</si>
  <si>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</si>
  <si>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</si>
  <si>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</si>
  <si>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</si>
  <si>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</si>
  <si>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</si>
  <si>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</si>
  <si>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</si>
  <si>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</si>
  <si>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</si>
  <si>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</si>
  <si>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</si>
  <si>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</si>
  <si>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</si>
  <si>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</si>
  <si>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</si>
  <si>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</si>
  <si>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</si>
  <si>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</si>
  <si>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</si>
  <si>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</si>
  <si>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</si>
  <si>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</si>
  <si>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</si>
  <si>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</si>
  <si>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</si>
  <si>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</si>
  <si>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</si>
  <si>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Пестовского городского поселения</t>
  </si>
  <si>
    <t>01 февраля 2023 г.</t>
  </si>
  <si>
    <t>04035165</t>
  </si>
  <si>
    <t>492</t>
  </si>
  <si>
    <t>5313000858</t>
  </si>
  <si>
    <t>МЕСЯЦ</t>
  </si>
  <si>
    <t>3</t>
  </si>
  <si>
    <t>01.02.2023</t>
  </si>
  <si>
    <t>49632101</t>
  </si>
  <si>
    <t>Уменьшение прочих остатков денежных средств бюджетов городских поселений</t>
  </si>
  <si>
    <t>000</t>
  </si>
  <si>
    <t>01050201130000610</t>
  </si>
  <si>
    <t>01050201130000510</t>
  </si>
  <si>
    <t>Увеличение прочих остатков денежных средств бюджетов городских поселений</t>
  </si>
  <si>
    <t>Привлечение городскими поселениями кредитов от кредитных организаций в валюте Российской Федерации</t>
  </si>
  <si>
    <t>01020000130000710</t>
  </si>
  <si>
    <t>Погашение городскими поселениями кредитов от кредитных организаций в валюте Российской Федерации</t>
  </si>
  <si>
    <t>01020000130000810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</si>
  <si>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</si>
  <si>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</si>
  <si>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</si>
  <si>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</si>
  <si>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>i_00000000000000000000</t>
  </si>
  <si>
    <t>0000</t>
  </si>
  <si>
    <t>0000000000</t>
  </si>
  <si>
    <t xml:space="preserve">	Иные межбюджетные трансферты	</t>
  </si>
  <si>
    <t>334</t>
  </si>
  <si>
    <t>0106</t>
  </si>
  <si>
    <t>9900029000</t>
  </si>
  <si>
    <t>540</t>
  </si>
  <si>
    <t xml:space="preserve">	Прочая закупка товаров, работ и услуг	</t>
  </si>
  <si>
    <t>0107</t>
  </si>
  <si>
    <t>9900028800</t>
  </si>
  <si>
    <t>244</t>
  </si>
  <si>
    <t xml:space="preserve">	Резервные средства	</t>
  </si>
  <si>
    <t>0111</t>
  </si>
  <si>
    <t>9900023200</t>
  </si>
  <si>
    <t>870</t>
  </si>
  <si>
    <t>0113</t>
  </si>
  <si>
    <t>1660072090</t>
  </si>
  <si>
    <t>16600S2090</t>
  </si>
  <si>
    <t xml:space="preserve">	Исполнение судебных актов Российской Федерации и мировых соглашений по возмещению причиненного вреда	</t>
  </si>
  <si>
    <t>9900023400</t>
  </si>
  <si>
    <t>831</t>
  </si>
  <si>
    <t>9900023750</t>
  </si>
  <si>
    <t xml:space="preserve">	Уплата иных платежей	</t>
  </si>
  <si>
    <t>9900024700</t>
  </si>
  <si>
    <t>853</t>
  </si>
  <si>
    <t>9900028600</t>
  </si>
  <si>
    <t>0309</t>
  </si>
  <si>
    <t>2110024200</t>
  </si>
  <si>
    <t>2120024200</t>
  </si>
  <si>
    <t>0310</t>
  </si>
  <si>
    <t>2200024200</t>
  </si>
  <si>
    <t xml:space="preserve">	Иные выплаты государственных (муниципальных) органов привлекаемым лицам	</t>
  </si>
  <si>
    <t>0314</t>
  </si>
  <si>
    <t>123</t>
  </si>
  <si>
    <t>9900029300</t>
  </si>
  <si>
    <t>0408</t>
  </si>
  <si>
    <t>9900028700</t>
  </si>
  <si>
    <t>0409</t>
  </si>
  <si>
    <t>1400026800</t>
  </si>
  <si>
    <t xml:space="preserve">	Закупка товаров, работ и услуг в целях капитального ремонта государственного (муниципального) имущества	</t>
  </si>
  <si>
    <t>1500023900</t>
  </si>
  <si>
    <t>243</t>
  </si>
  <si>
    <t>1500023910</t>
  </si>
  <si>
    <t>1500071520</t>
  </si>
  <si>
    <t>1500071540</t>
  </si>
  <si>
    <t>15000S1520</t>
  </si>
  <si>
    <t>15000S1540</t>
  </si>
  <si>
    <t>0412</t>
  </si>
  <si>
    <t>9900023700</t>
  </si>
  <si>
    <t xml:space="preserve">	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	</t>
  </si>
  <si>
    <t>245</t>
  </si>
  <si>
    <t>9900026500</t>
  </si>
  <si>
    <t>0501</t>
  </si>
  <si>
    <t>1710024400</t>
  </si>
  <si>
    <t xml:space="preserve">	Закупка энергетических ресурсов	</t>
  </si>
  <si>
    <t>247</t>
  </si>
  <si>
    <t>9900024500</t>
  </si>
  <si>
    <t>9900028000</t>
  </si>
  <si>
    <t>9900028100</t>
  </si>
  <si>
    <t>0502</t>
  </si>
  <si>
    <t>2300027150</t>
  </si>
  <si>
    <t xml:space="preserve">	Бюджетные инвестиции в объекты капитального строительства государственной (муниципальной) собственности	</t>
  </si>
  <si>
    <t>414</t>
  </si>
  <si>
    <t>2300072370</t>
  </si>
  <si>
    <t>23000S2370</t>
  </si>
  <si>
    <t xml:space="preserve">	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	</t>
  </si>
  <si>
    <t>9900024600</t>
  </si>
  <si>
    <t>811</t>
  </si>
  <si>
    <t>9900027250</t>
  </si>
  <si>
    <t>9900027350</t>
  </si>
  <si>
    <t>9900076100</t>
  </si>
  <si>
    <t>99000S6100</t>
  </si>
  <si>
    <t>0503</t>
  </si>
  <si>
    <t>1610025000</t>
  </si>
  <si>
    <t>1610025100</t>
  </si>
  <si>
    <t>1620025400</t>
  </si>
  <si>
    <t>1630025200</t>
  </si>
  <si>
    <t>1640025300</t>
  </si>
  <si>
    <t xml:space="preserve">	Премии и гранты	</t>
  </si>
  <si>
    <t>350</t>
  </si>
  <si>
    <t xml:space="preserve">	Гранты в форме субсидии автономным учреждениям	</t>
  </si>
  <si>
    <t>623</t>
  </si>
  <si>
    <t>1640075360</t>
  </si>
  <si>
    <t>2400025370</t>
  </si>
  <si>
    <t>240F254240</t>
  </si>
  <si>
    <t>240F255550</t>
  </si>
  <si>
    <t xml:space="preserve">	Субсидии, за исключением субсидий на софинансирование капитальных вложений в объекты государственной (муниципальной) собственности	</t>
  </si>
  <si>
    <t>9900029270</t>
  </si>
  <si>
    <t>521</t>
  </si>
  <si>
    <t>0605</t>
  </si>
  <si>
    <t>1640076210</t>
  </si>
  <si>
    <t>0707</t>
  </si>
  <si>
    <t>9900025500</t>
  </si>
  <si>
    <t>0801</t>
  </si>
  <si>
    <t>9900025600</t>
  </si>
  <si>
    <t>1001</t>
  </si>
  <si>
    <t>9900061100</t>
  </si>
  <si>
    <t xml:space="preserve">	Иные пенсии, социальные доплаты к пенсиям	</t>
  </si>
  <si>
    <t>312</t>
  </si>
  <si>
    <t>1101</t>
  </si>
  <si>
    <t>9900025700</t>
  </si>
  <si>
    <t>343</t>
  </si>
  <si>
    <t>0103</t>
  </si>
  <si>
    <t>9900029015</t>
  </si>
  <si>
    <t xml:space="preserve">	Обслуживание муниципального долга	</t>
  </si>
  <si>
    <t>1301</t>
  </si>
  <si>
    <t>9900023300</t>
  </si>
  <si>
    <t>730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</si>
  <si>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</si>
  <si>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</si>
  <si>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</si>
  <si>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</si>
  <si>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</si>
  <si>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</si>
  <si>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</si>
  <si>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</si>
  <si>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</si>
  <si>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</si>
  <si>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</si>
  <si>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</si>
  <si>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</si>
  <si>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</si>
  <si>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</si>
  <si>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</si>
  <si>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</si>
  <si>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</si>
  <si>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</si>
  <si>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10102130010000110</t>
  </si>
  <si>
    <t>Единый сельскохозяйственный налог</t>
  </si>
  <si>
    <t>10503010010000110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</si>
  <si>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</si>
  <si>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</si>
  <si>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</si>
  <si>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</si>
  <si>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</si>
  <si>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</si>
  <si>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</si>
  <si>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</si>
  <si>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</si>
  <si>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</si>
  <si>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</si>
  <si>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</si>
  <si>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Прочие доходы от компенсации затрат бюджетов городских поселений</t>
  </si>
  <si>
    <t>11302995130000130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</si>
  <si>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</si>
  <si>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</si>
  <si>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</si>
  <si>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</si>
  <si>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 бюджетам городских поселений</t>
  </si>
  <si>
    <t>20229999130000150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</si>
  <si>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</si>
  <si>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20245424130000150</t>
  </si>
  <si>
    <t>Прочие межбюджетные трансферты, передаваемые бюджетам городских поселений</t>
  </si>
  <si>
    <t>20249999130000150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</si>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</sst>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27">
    <xf numFmtId="0" fontId="0" fillId="0" borderId="0" xfId="0"/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4" fontId="21" fillId="14" borderId="20" xfId="0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2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49" fontId="2" fillId="0" borderId="22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1" fillId="0" borderId="0" xfId="0" applyNumberFormat="1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0" fillId="0" borderId="25" xfId="0" applyBorder="1" applyAlignment="1" applyProtection="1"/>
    <xf numFmtId="49" fontId="0" fillId="0" borderId="25" xfId="0" applyNumberFormat="1" applyBorder="1" applyProtection="1"/>
    <xf numFmtId="0" fontId="0" fillId="0" borderId="25" xfId="0" applyBorder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15" borderId="27" xfId="0" applyFont="1" applyFill="1" applyBorder="1" applyAlignment="1" applyProtection="1">
      <alignment horizontal="left" wrapText="1"/>
    </xf>
    <xf numFmtId="49" fontId="3" fillId="15" borderId="28" xfId="0" applyNumberFormat="1" applyFont="1" applyFill="1" applyBorder="1" applyAlignment="1" applyProtection="1">
      <alignment horizontal="center" wrapText="1"/>
    </xf>
    <xf numFmtId="49" fontId="21" fillId="15" borderId="29" xfId="0" applyNumberFormat="1" applyFont="1" applyFill="1" applyBorder="1" applyAlignment="1" applyProtection="1">
      <alignment wrapText="1"/>
    </xf>
    <xf numFmtId="4" fontId="21" fillId="14" borderId="10" xfId="0" applyNumberFormat="1" applyFont="1" applyFill="1" applyBorder="1" applyAlignment="1" applyProtection="1">
      <alignment horizontal="right"/>
    </xf>
    <xf numFmtId="4" fontId="21" fillId="14" borderId="30" xfId="0" applyNumberFormat="1" applyFont="1" applyFill="1" applyBorder="1" applyAlignment="1" applyProtection="1">
      <alignment horizontal="right"/>
    </xf>
    <xf numFmtId="0" fontId="3" fillId="15" borderId="17" xfId="0" applyFont="1" applyFill="1" applyBorder="1" applyAlignment="1" applyProtection="1">
      <alignment horizontal="left" wrapText="1"/>
    </xf>
    <xf numFmtId="49" fontId="3" fillId="15" borderId="31" xfId="0" applyNumberFormat="1" applyFont="1" applyFill="1" applyBorder="1" applyAlignment="1" applyProtection="1">
      <alignment horizontal="center" wrapText="1"/>
    </xf>
    <xf numFmtId="49" fontId="3" fillId="15" borderId="18" xfId="0" applyNumberFormat="1" applyFont="1" applyFill="1" applyBorder="1" applyAlignment="1" applyProtection="1">
      <alignment wrapText="1"/>
    </xf>
    <xf numFmtId="4" fontId="2" fillId="15" borderId="10" xfId="0" applyNumberFormat="1" applyFont="1" applyFill="1" applyBorder="1" applyAlignment="1" applyProtection="1">
      <alignment horizontal="right"/>
    </xf>
    <xf numFmtId="4" fontId="2" fillId="15" borderId="11" xfId="0" applyNumberFormat="1" applyFont="1" applyFill="1" applyBorder="1" applyAlignment="1" applyProtection="1">
      <alignment horizontal="right"/>
    </xf>
    <xf numFmtId="4" fontId="2" fillId="15" borderId="32" xfId="0" applyNumberFormat="1" applyFont="1" applyFill="1" applyBorder="1" applyAlignment="1" applyProtection="1">
      <alignment horizontal="right"/>
    </xf>
    <xf numFmtId="49" fontId="3" fillId="0" borderId="33" xfId="0" applyNumberFormat="1" applyFont="1" applyBorder="1" applyAlignment="1" applyProtection="1">
      <alignment horizontal="center" wrapText="1"/>
    </xf>
    <xf numFmtId="4" fontId="21" fillId="16" borderId="32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34" xfId="0" applyFont="1" applyBorder="1" applyAlignment="1" applyProtection="1">
      <alignment horizontal="left" wrapText="1"/>
    </xf>
    <xf numFmtId="49" fontId="3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" fontId="2" fillId="0" borderId="39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16" borderId="40" xfId="0" applyNumberFormat="1" applyFont="1" applyFill="1" applyBorder="1" applyAlignment="1" applyProtection="1">
      <alignment horizontal="right"/>
    </xf>
    <xf numFmtId="4" fontId="3" fillId="16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Border="1" applyProtection="1"/>
    <xf numFmtId="0" fontId="21" fillId="0" borderId="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2" fillId="0" borderId="41" xfId="0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" fontId="21" fillId="14" borderId="43" xfId="0" applyNumberFormat="1" applyFont="1" applyFill="1" applyBorder="1" applyAlignment="1" applyProtection="1">
      <alignment horizontal="right"/>
    </xf>
    <xf numFmtId="4" fontId="2" fillId="15" borderId="12" xfId="0" applyNumberFormat="1" applyFont="1" applyFill="1" applyBorder="1" applyAlignment="1" applyProtection="1">
      <alignment horizontal="right"/>
    </xf>
    <xf numFmtId="4" fontId="2" fillId="15" borderId="18" xfId="0" applyNumberFormat="1" applyFont="1" applyFill="1" applyBorder="1" applyAlignment="1" applyProtection="1">
      <alignment horizontal="right"/>
    </xf>
    <xf numFmtId="4" fontId="2" fillId="15" borderId="20" xfId="0" applyNumberFormat="1" applyFont="1" applyFill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center" wrapText="1"/>
    </xf>
    <xf numFmtId="4" fontId="21" fillId="16" borderId="20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/>
    </xf>
    <xf numFmtId="0" fontId="3" fillId="0" borderId="44" xfId="0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4" fontId="2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0" fontId="3" fillId="15" borderId="45" xfId="0" applyFont="1" applyFill="1" applyBorder="1" applyAlignment="1" applyProtection="1">
      <alignment horizontal="left" wrapText="1"/>
    </xf>
    <xf numFmtId="0" fontId="3" fillId="15" borderId="46" xfId="0" applyFont="1" applyFill="1" applyBorder="1" applyAlignment="1" applyProtection="1">
      <alignment horizontal="center" wrapText="1"/>
    </xf>
    <xf numFmtId="49" fontId="21" fillId="15" borderId="47" xfId="0" applyNumberFormat="1" applyFont="1" applyFill="1" applyBorder="1" applyAlignment="1" applyProtection="1"/>
    <xf numFmtId="4" fontId="21" fillId="17" borderId="48" xfId="0" applyNumberFormat="1" applyFont="1" applyFill="1" applyBorder="1" applyAlignment="1" applyProtection="1">
      <alignment horizontal="right"/>
    </xf>
    <xf numFmtId="49" fontId="21" fillId="15" borderId="49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wrapText="1"/>
    </xf>
    <xf numFmtId="49" fontId="0" fillId="0" borderId="25" xfId="0" applyNumberForma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15" borderId="50" xfId="0" applyFont="1" applyFill="1" applyBorder="1" applyAlignment="1" applyProtection="1">
      <alignment horizontal="left" wrapText="1"/>
    </xf>
    <xf numFmtId="4" fontId="21" fillId="17" borderId="43" xfId="0" applyNumberFormat="1" applyFont="1" applyFill="1" applyBorder="1" applyAlignment="1" applyProtection="1">
      <alignment horizontal="right"/>
    </xf>
    <xf numFmtId="4" fontId="21" fillId="17" borderId="30" xfId="0" applyNumberFormat="1" applyFont="1" applyFill="1" applyBorder="1" applyAlignment="1" applyProtection="1">
      <alignment horizontal="right"/>
    </xf>
    <xf numFmtId="0" fontId="3" fillId="15" borderId="19" xfId="0" applyFont="1" applyFill="1" applyBorder="1" applyAlignment="1" applyProtection="1">
      <alignment horizontal="left" wrapText="1"/>
    </xf>
    <xf numFmtId="49" fontId="3" fillId="15" borderId="51" xfId="0" applyNumberFormat="1" applyFont="1" applyFill="1" applyBorder="1" applyAlignment="1" applyProtection="1">
      <alignment horizontal="center" wrapText="1"/>
    </xf>
    <xf numFmtId="49" fontId="3" fillId="15" borderId="41" xfId="0" applyNumberFormat="1" applyFont="1" applyFill="1" applyBorder="1" applyAlignment="1" applyProtection="1">
      <alignment wrapText="1"/>
    </xf>
    <xf numFmtId="4" fontId="2" fillId="15" borderId="52" xfId="0" applyNumberFormat="1" applyFont="1" applyFill="1" applyBorder="1" applyAlignment="1" applyProtection="1">
      <alignment horizontal="center"/>
    </xf>
    <xf numFmtId="4" fontId="2" fillId="15" borderId="53" xfId="0" applyNumberFormat="1" applyFont="1" applyFill="1" applyBorder="1" applyAlignment="1" applyProtection="1">
      <alignment horizontal="center"/>
    </xf>
    <xf numFmtId="4" fontId="2" fillId="15" borderId="54" xfId="0" applyNumberFormat="1" applyFont="1" applyFill="1" applyBorder="1" applyAlignment="1" applyProtection="1">
      <alignment horizontal="center"/>
    </xf>
    <xf numFmtId="49" fontId="3" fillId="15" borderId="33" xfId="0" applyNumberFormat="1" applyFont="1" applyFill="1" applyBorder="1" applyAlignment="1" applyProtection="1">
      <alignment horizontal="center" wrapText="1"/>
    </xf>
    <xf numFmtId="49" fontId="21" fillId="15" borderId="11" xfId="0" applyNumberFormat="1" applyFont="1" applyFill="1" applyBorder="1" applyAlignment="1" applyProtection="1"/>
    <xf numFmtId="4" fontId="21" fillId="14" borderId="32" xfId="0" applyNumberFormat="1" applyFont="1" applyFill="1" applyBorder="1" applyAlignment="1" applyProtection="1">
      <alignment horizontal="right"/>
    </xf>
    <xf numFmtId="49" fontId="2" fillId="15" borderId="18" xfId="0" applyNumberFormat="1" applyFont="1" applyFill="1" applyBorder="1" applyAlignment="1" applyProtection="1"/>
    <xf numFmtId="4" fontId="2" fillId="15" borderId="12" xfId="0" applyNumberFormat="1" applyFont="1" applyFill="1" applyBorder="1" applyAlignment="1" applyProtection="1">
      <alignment horizontal="center"/>
    </xf>
    <xf numFmtId="4" fontId="2" fillId="15" borderId="18" xfId="0" applyNumberFormat="1" applyFont="1" applyFill="1" applyBorder="1" applyAlignment="1" applyProtection="1">
      <alignment horizontal="center"/>
    </xf>
    <xf numFmtId="4" fontId="2" fillId="15" borderId="20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left" wrapText="1"/>
    </xf>
    <xf numFmtId="4" fontId="3" fillId="16" borderId="0" xfId="0" applyNumberFormat="1" applyFont="1" applyFill="1" applyBorder="1" applyAlignment="1" applyProtection="1">
      <alignment horizontal="right" wrapText="1"/>
    </xf>
    <xf numFmtId="49" fontId="3" fillId="0" borderId="31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center"/>
    </xf>
    <xf numFmtId="4" fontId="2" fillId="16" borderId="32" xfId="0" applyNumberFormat="1" applyFont="1" applyFill="1" applyBorder="1" applyAlignment="1" applyProtection="1">
      <alignment horizontal="center"/>
    </xf>
    <xf numFmtId="4" fontId="3" fillId="16" borderId="0" xfId="0" applyNumberFormat="1" applyFont="1" applyFill="1" applyBorder="1" applyAlignment="1" applyProtection="1">
      <alignment horizontal="center"/>
    </xf>
    <xf numFmtId="49" fontId="21" fillId="14" borderId="18" xfId="0" applyNumberFormat="1" applyFont="1" applyFill="1" applyBorder="1" applyAlignment="1" applyProtection="1"/>
    <xf numFmtId="49" fontId="3" fillId="0" borderId="31" xfId="0" applyNumberFormat="1" applyFont="1" applyFill="1" applyBorder="1" applyAlignment="1" applyProtection="1">
      <alignment horizontal="center" wrapText="1"/>
    </xf>
    <xf numFmtId="0" fontId="21" fillId="15" borderId="32" xfId="0" applyNumberFormat="1" applyFont="1" applyFill="1" applyBorder="1" applyAlignment="1" applyProtection="1">
      <alignment horizontal="center"/>
    </xf>
    <xf numFmtId="0" fontId="3" fillId="16" borderId="0" xfId="0" applyFont="1" applyFill="1" applyProtection="1"/>
    <xf numFmtId="0" fontId="3" fillId="0" borderId="0" xfId="0" applyNumberFormat="1" applyFont="1" applyProtection="1"/>
    <xf numFmtId="49" fontId="21" fillId="15" borderId="20" xfId="0" applyNumberFormat="1" applyFont="1" applyFill="1" applyBorder="1" applyAlignment="1" applyProtection="1">
      <alignment horizontal="center"/>
    </xf>
    <xf numFmtId="49" fontId="3" fillId="16" borderId="0" xfId="0" applyNumberFormat="1" applyFont="1" applyFill="1" applyProtection="1"/>
    <xf numFmtId="49" fontId="2" fillId="0" borderId="55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3" fillId="18" borderId="0" xfId="0" applyFont="1" applyFill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1" fillId="15" borderId="57" xfId="0" applyNumberFormat="1" applyFont="1" applyFill="1" applyBorder="1" applyAlignment="1" applyProtection="1">
      <alignment horizontal="center" wrapText="1"/>
    </xf>
    <xf numFmtId="49" fontId="21" fillId="15" borderId="58" xfId="0" applyNumberFormat="1" applyFont="1" applyFill="1" applyBorder="1" applyAlignment="1" applyProtection="1">
      <alignment horizontal="center" wrapText="1"/>
    </xf>
    <xf numFmtId="49" fontId="21" fillId="15" borderId="43" xfId="0" applyNumberFormat="1" applyFont="1" applyFill="1" applyBorder="1" applyAlignment="1" applyProtection="1">
      <alignment horizontal="center" wrapText="1"/>
    </xf>
    <xf numFmtId="49" fontId="3" fillId="15" borderId="42" xfId="0" applyNumberFormat="1" applyFont="1" applyFill="1" applyBorder="1" applyAlignment="1" applyProtection="1">
      <alignment horizontal="center" wrapText="1"/>
    </xf>
    <xf numFmtId="49" fontId="3" fillId="15" borderId="59" xfId="0" applyNumberFormat="1" applyFont="1" applyFill="1" applyBorder="1" applyAlignment="1" applyProtection="1">
      <alignment horizontal="center" wrapText="1"/>
    </xf>
    <xf numFmtId="49" fontId="3" fillId="15" borderId="60" xfId="0" applyNumberFormat="1" applyFont="1" applyFill="1" applyBorder="1" applyAlignment="1" applyProtection="1">
      <alignment horizontal="center" wrapText="1"/>
    </xf>
    <xf numFmtId="49" fontId="21" fillId="15" borderId="61" xfId="0" applyNumberFormat="1" applyFont="1" applyFill="1" applyBorder="1" applyAlignment="1" applyProtection="1">
      <alignment horizontal="center"/>
    </xf>
    <xf numFmtId="49" fontId="21" fillId="15" borderId="25" xfId="0" applyNumberFormat="1" applyFont="1" applyFill="1" applyBorder="1" applyAlignment="1" applyProtection="1">
      <alignment horizontal="center"/>
    </xf>
    <xf numFmtId="49" fontId="21" fillId="15" borderId="10" xfId="0" applyNumberFormat="1" applyFont="1" applyFill="1" applyBorder="1" applyAlignment="1" applyProtection="1">
      <alignment horizontal="center"/>
    </xf>
    <xf numFmtId="49" fontId="2" fillId="0" borderId="68" xfId="0" applyNumberFormat="1" applyFont="1" applyBorder="1" applyAlignment="1" applyProtection="1">
      <alignment horizontal="center" wrapText="1"/>
      <protection locked="0"/>
    </xf>
    <xf numFmtId="49" fontId="2" fillId="0" borderId="63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15" borderId="62" xfId="0" applyNumberFormat="1" applyFont="1" applyFill="1" applyBorder="1" applyAlignment="1" applyProtection="1">
      <alignment horizontal="center"/>
    </xf>
    <xf numFmtId="49" fontId="2" fillId="15" borderId="63" xfId="0" applyNumberFormat="1" applyFont="1" applyFill="1" applyBorder="1" applyAlignment="1" applyProtection="1">
      <alignment horizontal="center"/>
    </xf>
    <xf numFmtId="49" fontId="2" fillId="15" borderId="12" xfId="0" applyNumberFormat="1" applyFont="1" applyFill="1" applyBorder="1" applyAlignment="1" applyProtection="1">
      <alignment horizontal="center"/>
    </xf>
    <xf numFmtId="49" fontId="21" fillId="15" borderId="62" xfId="0" applyNumberFormat="1" applyFont="1" applyFill="1" applyBorder="1" applyAlignment="1" applyProtection="1">
      <alignment horizontal="center"/>
    </xf>
    <xf numFmtId="49" fontId="21" fillId="15" borderId="63" xfId="0" applyNumberFormat="1" applyFont="1" applyFill="1" applyBorder="1" applyAlignment="1" applyProtection="1">
      <alignment horizontal="center"/>
    </xf>
    <xf numFmtId="49" fontId="21" fillId="15" borderId="12" xfId="0" applyNumberFormat="1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49" fontId="3" fillId="15" borderId="62" xfId="0" applyNumberFormat="1" applyFont="1" applyFill="1" applyBorder="1" applyAlignment="1" applyProtection="1">
      <alignment horizontal="center" wrapText="1"/>
    </xf>
    <xf numFmtId="49" fontId="3" fillId="15" borderId="63" xfId="0" applyNumberFormat="1" applyFont="1" applyFill="1" applyBorder="1" applyAlignment="1" applyProtection="1">
      <alignment horizontal="center" wrapText="1"/>
    </xf>
    <xf numFmtId="49" fontId="3" fillId="15" borderId="12" xfId="0" applyNumberFormat="1" applyFont="1" applyFill="1" applyBorder="1" applyAlignment="1" applyProtection="1">
      <alignment horizontal="center" wrapText="1"/>
    </xf>
    <xf numFmtId="49" fontId="21" fillId="15" borderId="65" xfId="0" applyNumberFormat="1" applyFont="1" applyFill="1" applyBorder="1" applyAlignment="1" applyProtection="1">
      <alignment horizontal="center"/>
    </xf>
    <xf numFmtId="49" fontId="21" fillId="15" borderId="66" xfId="0" applyNumberFormat="1" applyFont="1" applyFill="1" applyBorder="1" applyAlignment="1" applyProtection="1">
      <alignment horizontal="center"/>
    </xf>
    <xf numFmtId="49" fontId="21" fillId="15" borderId="48" xfId="0" applyNumberFormat="1" applyFont="1" applyFill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59" xfId="0" applyNumberFormat="1" applyFont="1" applyBorder="1" applyAlignment="1" applyProtection="1">
      <alignment horizontal="center" vertical="center" wrapText="1"/>
    </xf>
    <xf numFmtId="49" fontId="2" fillId="0" borderId="60" xfId="0" applyNumberFormat="1" applyFont="1" applyBorder="1" applyAlignment="1" applyProtection="1">
      <alignment horizontal="center" vertical="center" wrapText="1"/>
    </xf>
    <xf numFmtId="49" fontId="2" fillId="0" borderId="67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52" xfId="0" applyNumberFormat="1" applyFont="1" applyBorder="1" applyAlignment="1" applyProtection="1">
      <alignment horizontal="center" vertical="center" wrapText="1"/>
    </xf>
    <xf numFmtId="49" fontId="2" fillId="0" borderId="61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69" xfId="0" applyNumberFormat="1" applyFont="1" applyBorder="1" applyAlignment="1" applyProtection="1">
      <alignment horizontal="center" wrapText="1"/>
      <protection locked="0"/>
    </xf>
    <xf numFmtId="49" fontId="2" fillId="0" borderId="69" xfId="0" applyNumberFormat="1" applyFont="1" applyBorder="1" applyAlignment="1" applyProtection="1">
      <alignment horizontal="center"/>
      <protection locked="0"/>
    </xf>
    <xf numFmtId="49" fontId="2" fillId="0" borderId="63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" fillId="0" borderId="62" xfId="0" applyNumberFormat="1" applyFont="1" applyBorder="1" applyAlignment="1" applyProtection="1">
      <alignment horizontal="center"/>
    </xf>
    <xf numFmtId="49" fontId="2" fillId="0" borderId="63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70" xfId="0" applyNumberFormat="1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62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63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 wrapText="1"/>
    </xf>
    <xf numFmtId="49" fontId="3" fillId="0" borderId="25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21" fillId="14" borderId="62" xfId="0" applyNumberFormat="1" applyFont="1" applyFill="1" applyBorder="1" applyAlignment="1" applyProtection="1">
      <alignment horizontal="center"/>
    </xf>
    <xf numFmtId="49" fontId="21" fillId="14" borderId="63" xfId="0" applyNumberFormat="1" applyFont="1" applyFill="1" applyBorder="1" applyAlignment="1" applyProtection="1">
      <alignment horizontal="center"/>
    </xf>
    <xf numFmtId="49" fontId="21" fillId="14" borderId="12" xfId="0" applyNumberFormat="1" applyFont="1" applyFill="1" applyBorder="1" applyAlignment="1" applyProtection="1">
      <alignment horizontal="center"/>
    </xf>
    <xf numFmtId="14" fontId="2" fillId="0" borderId="23" xfId="0" applyNumberFormat="1" applyFont="1" applyBorder="1" applyAlignment="1" applyProtection="1">
      <alignment horizontal="center"/>
      <protection locked="0"/>
    </xf>
    <xf numFmtId="0" fontId="3" fillId="19" borderId="19" xfId="0" applyFont="1" applyFill="1" applyBorder="1" applyAlignment="1" applyProtection="1">
      <alignment horizontal="left" wrapText="1"/>
      <protection locked="0"/>
    </xf>
    <xf numFmtId="49" fontId="3" fillId="19" borderId="33" xfId="0" applyNumberFormat="1" applyFont="1" applyFill="1" applyBorder="1" applyAlignment="1" applyProtection="1">
      <alignment horizontal="center" wrapText="1"/>
    </xf>
    <xf numFmtId="49" fontId="2" fillId="19" borderId="13" xfId="0" applyNumberFormat="1" applyFont="1" applyFill="1" applyBorder="1" applyAlignment="1" applyProtection="1">
      <alignment horizontal="center" wrapText="1"/>
      <protection locked="0"/>
    </xf>
    <xf numFmtId="49" fontId="2" fillId="19" borderId="69" xfId="0" applyNumberFormat="1" applyFont="1" applyFill="1" applyBorder="1" applyAlignment="1" applyProtection="1">
      <alignment horizontal="center" wrapText="1"/>
      <protection locked="0"/>
    </xf>
    <xf numFmtId="49" fontId="2" fillId="19" borderId="63" xfId="0" applyNumberFormat="1" applyFont="1" applyFill="1" applyBorder="1" applyAlignment="1" applyProtection="1">
      <alignment horizontal="center" wrapText="1"/>
      <protection locked="0"/>
    </xf>
    <xf numFmtId="49" fontId="2" fillId="19" borderId="12" xfId="0" applyNumberFormat="1" applyFont="1" applyFill="1" applyBorder="1" applyAlignment="1" applyProtection="1">
      <alignment horizontal="center" wrapText="1"/>
      <protection locked="0"/>
    </xf>
    <xf numFmtId="49" fontId="2" fillId="19" borderId="18" xfId="0" applyNumberFormat="1" applyFont="1" applyFill="1" applyBorder="1" applyAlignment="1" applyProtection="1">
      <alignment wrapText="1"/>
      <protection locked="0"/>
    </xf>
    <xf numFmtId="4" fontId="2" fillId="19" borderId="10" xfId="0" applyNumberFormat="1" applyFont="1" applyFill="1" applyBorder="1" applyAlignment="1" applyProtection="1">
      <alignment horizontal="right" wrapText="1"/>
      <protection locked="0"/>
    </xf>
    <xf numFmtId="4" fontId="2" fillId="19" borderId="11" xfId="0" applyNumberFormat="1" applyFont="1" applyFill="1" applyBorder="1" applyAlignment="1" applyProtection="1">
      <alignment horizontal="right" wrapText="1"/>
      <protection locked="0"/>
    </xf>
    <xf numFmtId="4" fontId="21" fillId="20" borderId="32" xfId="0" applyNumberFormat="1" applyFont="1" applyFill="1" applyBorder="1" applyAlignment="1" applyProtection="1">
      <alignment horizontal="right" wrapText="1"/>
    </xf>
    <xf numFmtId="4" fontId="3" fillId="20" borderId="0" xfId="0" applyNumberFormat="1" applyFont="1" applyFill="1" applyBorder="1" applyAlignment="1" applyProtection="1">
      <alignment horizontal="right" wrapText="1"/>
    </xf>
    <xf numFmtId="0" fontId="3" fillId="19" borderId="0" xfId="0" applyNumberFormat="1" applyFont="1" applyFill="1" applyAlignment="1" applyProtection="1">
      <alignment wrapText="1"/>
    </xf>
    <xf numFmtId="0" fontId="3" fillId="19" borderId="0" xfId="0" applyFont="1" applyFill="1" applyAlignment="1" applyProtection="1">
      <alignment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U168"/>
  <sheetViews>
    <sheetView tabSelected="1" workbookViewId="0"/>
  </sheetViews>
  <sheetFormatPr defaultRowHeight="12.75"/>
  <cols>
    <col min="1" max="1" width="0.85546875" style="18" customWidth="1"/>
    <col min="2" max="2" width="44.7109375" style="18" customWidth="1"/>
    <col min="3" max="4" width="5.7109375" style="18" customWidth="1"/>
    <col min="5" max="5" width="6.7109375" style="18" customWidth="1"/>
    <col min="6" max="6" width="11.7109375" style="18" customWidth="1"/>
    <col min="7" max="7" width="5.7109375" style="18" customWidth="1"/>
    <col min="8" max="8" width="4.7109375" style="18" hidden="1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1" width="0" style="19" hidden="1" customWidth="1"/>
    <col min="22" max="22" width="0.85546875" style="18" customWidth="1"/>
    <col min="23" max="16384" width="9.140625" style="18"/>
  </cols>
  <sheetData>
    <row r="1" spans="2:14" ht="5.0999999999999996" customHeight="1"/>
    <row r="2" spans="2:14" ht="15.75" thickBot="1">
      <c r="B2" s="201" t="s">
        <v>36</v>
      </c>
      <c r="C2" s="201"/>
      <c r="D2" s="201"/>
      <c r="E2" s="201"/>
      <c r="F2" s="201"/>
      <c r="G2" s="201"/>
      <c r="H2" s="201"/>
      <c r="I2" s="201"/>
      <c r="J2" s="202"/>
      <c r="K2" s="20" t="s">
        <v>3</v>
      </c>
      <c r="L2" s="21" t="s">
        <v>63</v>
      </c>
      <c r="M2" s="22"/>
    </row>
    <row r="3" spans="2:14">
      <c r="B3" s="23"/>
      <c r="C3" s="24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66</v>
      </c>
      <c r="M3" s="22"/>
    </row>
    <row r="4" spans="2:14">
      <c r="B4" s="28" t="s">
        <v>52</v>
      </c>
      <c r="C4" s="205" t="s">
        <v>61</v>
      </c>
      <c r="D4" s="205"/>
      <c r="E4" s="205"/>
      <c r="F4" s="29"/>
      <c r="G4" s="29"/>
      <c r="H4" s="206"/>
      <c r="I4" s="206"/>
      <c r="J4" s="28" t="s">
        <v>22</v>
      </c>
      <c r="K4" s="213">
        <v>44958</v>
      </c>
      <c r="L4" s="21" t="s">
        <v>8</v>
      </c>
      <c r="M4" s="22"/>
    </row>
    <row r="5" spans="2:14">
      <c r="B5" s="24"/>
      <c r="C5" s="24"/>
      <c r="D5" s="24"/>
      <c r="E5" s="24"/>
      <c r="F5" s="24"/>
      <c r="G5" s="24"/>
      <c r="H5" s="24"/>
      <c r="I5" s="30"/>
      <c r="J5" s="31" t="s">
        <v>21</v>
      </c>
      <c r="K5" s="145" t="s">
        <v>62</v>
      </c>
      <c r="L5" s="21" t="s">
        <v>67</v>
      </c>
      <c r="M5" s="22"/>
    </row>
    <row r="6" spans="2:14">
      <c r="B6" s="24" t="s">
        <v>37</v>
      </c>
      <c r="C6" s="203" t="s">
        <v>60</v>
      </c>
      <c r="D6" s="203"/>
      <c r="E6" s="203"/>
      <c r="F6" s="203"/>
      <c r="G6" s="203"/>
      <c r="H6" s="203"/>
      <c r="I6" s="203"/>
      <c r="J6" s="31" t="s">
        <v>30</v>
      </c>
      <c r="K6" s="146" t="s">
        <v>63</v>
      </c>
      <c r="L6" s="21"/>
      <c r="M6" s="22"/>
      <c r="N6" s="33" t="s">
        <v>60</v>
      </c>
    </row>
    <row r="7" spans="2:14">
      <c r="B7" s="24" t="s">
        <v>38</v>
      </c>
      <c r="C7" s="204" t="s">
        <v>60</v>
      </c>
      <c r="D7" s="204"/>
      <c r="E7" s="204"/>
      <c r="F7" s="204"/>
      <c r="G7" s="204"/>
      <c r="H7" s="204"/>
      <c r="I7" s="204"/>
      <c r="J7" s="31" t="s">
        <v>58</v>
      </c>
      <c r="K7" s="146" t="s">
        <v>68</v>
      </c>
      <c r="L7" s="21" t="s">
        <v>66</v>
      </c>
      <c r="M7" s="22"/>
      <c r="N7" s="33" t="s">
        <v>60</v>
      </c>
    </row>
    <row r="8" spans="2:14">
      <c r="B8" s="34" t="s">
        <v>59</v>
      </c>
      <c r="C8" s="24"/>
      <c r="D8" s="24"/>
      <c r="E8" s="24"/>
      <c r="F8" s="24"/>
      <c r="G8" s="24"/>
      <c r="H8" s="24"/>
      <c r="I8" s="30"/>
      <c r="J8" s="31"/>
      <c r="K8" s="32"/>
      <c r="L8" s="21"/>
    </row>
    <row r="9" spans="2:14" ht="13.5" thickBot="1">
      <c r="B9" s="24" t="s">
        <v>1</v>
      </c>
      <c r="C9" s="24"/>
      <c r="D9" s="24"/>
      <c r="E9" s="24"/>
      <c r="F9" s="24"/>
      <c r="G9" s="24"/>
      <c r="H9" s="24"/>
      <c r="I9" s="30"/>
      <c r="J9" s="30"/>
      <c r="K9" s="35" t="s">
        <v>0</v>
      </c>
      <c r="L9" s="21" t="s">
        <v>64</v>
      </c>
    </row>
    <row r="10" spans="2:14" ht="15">
      <c r="B10" s="199" t="s">
        <v>29</v>
      </c>
      <c r="C10" s="199"/>
      <c r="D10" s="199"/>
      <c r="E10" s="199"/>
      <c r="F10" s="199"/>
      <c r="G10" s="199"/>
      <c r="H10" s="199"/>
      <c r="I10" s="199"/>
      <c r="J10" s="199"/>
      <c r="K10" s="199"/>
      <c r="L10" s="36" t="s">
        <v>65</v>
      </c>
    </row>
    <row r="11" spans="2:14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</row>
    <row r="12" spans="2:14" ht="12.75" customHeight="1">
      <c r="B12" s="198" t="s">
        <v>39</v>
      </c>
      <c r="C12" s="197" t="s">
        <v>40</v>
      </c>
      <c r="D12" s="178" t="s">
        <v>41</v>
      </c>
      <c r="E12" s="179"/>
      <c r="F12" s="179"/>
      <c r="G12" s="180"/>
      <c r="H12" s="148"/>
      <c r="I12" s="197" t="s">
        <v>42</v>
      </c>
      <c r="J12" s="197" t="s">
        <v>23</v>
      </c>
      <c r="K12" s="200" t="s">
        <v>43</v>
      </c>
      <c r="L12" s="42"/>
    </row>
    <row r="13" spans="2:14">
      <c r="B13" s="198"/>
      <c r="C13" s="197"/>
      <c r="D13" s="181"/>
      <c r="E13" s="182"/>
      <c r="F13" s="182"/>
      <c r="G13" s="183"/>
      <c r="H13" s="149"/>
      <c r="I13" s="197"/>
      <c r="J13" s="197"/>
      <c r="K13" s="200"/>
      <c r="L13" s="42"/>
    </row>
    <row r="14" spans="2:14">
      <c r="B14" s="198"/>
      <c r="C14" s="197"/>
      <c r="D14" s="184"/>
      <c r="E14" s="185"/>
      <c r="F14" s="185"/>
      <c r="G14" s="186"/>
      <c r="H14" s="150"/>
      <c r="I14" s="197"/>
      <c r="J14" s="197"/>
      <c r="K14" s="200"/>
      <c r="L14" s="42"/>
    </row>
    <row r="15" spans="2:14" ht="13.5" thickBot="1">
      <c r="B15" s="43">
        <v>1</v>
      </c>
      <c r="C15" s="44">
        <v>2</v>
      </c>
      <c r="D15" s="169">
        <v>3</v>
      </c>
      <c r="E15" s="170"/>
      <c r="F15" s="170"/>
      <c r="G15" s="171"/>
      <c r="H15" s="45"/>
      <c r="I15" s="46" t="s">
        <v>2</v>
      </c>
      <c r="J15" s="46" t="s">
        <v>25</v>
      </c>
      <c r="K15" s="47" t="s">
        <v>26</v>
      </c>
      <c r="L15" s="48"/>
    </row>
    <row r="16" spans="2:14">
      <c r="B16" s="49" t="s">
        <v>28</v>
      </c>
      <c r="C16" s="50" t="s">
        <v>6</v>
      </c>
      <c r="D16" s="151" t="s">
        <v>17</v>
      </c>
      <c r="E16" s="152"/>
      <c r="F16" s="152"/>
      <c r="G16" s="153"/>
      <c r="H16" s="51"/>
      <c r="I16" s="52">
        <v>60891278</v>
      </c>
      <c r="J16" s="52">
        <v>488814.88</v>
      </c>
      <c r="K16" s="53">
        <v>59883138</v>
      </c>
    </row>
    <row r="17" spans="2:21">
      <c r="B17" s="54" t="s">
        <v>4</v>
      </c>
      <c r="C17" s="55"/>
      <c r="D17" s="172"/>
      <c r="E17" s="173"/>
      <c r="F17" s="173"/>
      <c r="G17" s="174"/>
      <c r="H17" s="56"/>
      <c r="I17" s="57"/>
      <c r="J17" s="58"/>
      <c r="K17" s="59"/>
    </row>
    <row r="18" spans="2:21" s="65" customFormat="1" ht="101.25">
      <c r="B18" s="10" t="s">
        <v>191</v>
      </c>
      <c r="C18" s="60" t="s">
        <v>6</v>
      </c>
      <c r="D18" s="7" t="s">
        <v>192</v>
      </c>
      <c r="E18" s="160" t="s">
        <v>193</v>
      </c>
      <c r="F18" s="161"/>
      <c r="G18" s="162"/>
      <c r="H18" s="15"/>
      <c r="I18" s="2">
        <v>2052000</v>
      </c>
      <c r="J18" s="3">
        <v>82965.100000000006</v>
      </c>
      <c r="K18" s="61">
        <f>IF(IF(I18="",0,I18)=0,0,(IF(I18&gt;0,IF(J18&gt;I18,0,I18-J18),IF(J18&gt;I18,I18-J18,0))))</f>
        <v>1969034.9</v>
      </c>
      <c r="L18" s="62"/>
      <c r="M18" s="63" t="str">
        <f>IF(D18="","000",D18)&amp;IF(E18="","00000000000000000",E18)</f>
        <v>10010302231010000110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112.5">
      <c r="B19" s="10" t="s">
        <v>194</v>
      </c>
      <c r="C19" s="60" t="s">
        <v>6</v>
      </c>
      <c r="D19" s="7" t="s">
        <v>192</v>
      </c>
      <c r="E19" s="160" t="s">
        <v>195</v>
      </c>
      <c r="F19" s="161"/>
      <c r="G19" s="162"/>
      <c r="H19" s="15"/>
      <c r="I19" s="2">
        <v>13300</v>
      </c>
      <c r="J19" s="3">
        <v>178.58</v>
      </c>
      <c r="K19" s="61">
        <f>IF(IF(I19="",0,I19)=0,0,(IF(I19&gt;0,IF(J19&gt;I19,0,I19-J19),IF(J19&gt;I19,I19-J19,0))))</f>
        <v>13121.42</v>
      </c>
      <c r="L19" s="62"/>
      <c r="M19" s="63" t="str">
        <f>IF(D19="","000",D19)&amp;IF(E19="","00000000000000000",E19)</f>
        <v>10010302241010000110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101.25">
      <c r="B20" s="10" t="s">
        <v>196</v>
      </c>
      <c r="C20" s="60" t="s">
        <v>6</v>
      </c>
      <c r="D20" s="7" t="s">
        <v>192</v>
      </c>
      <c r="E20" s="160" t="s">
        <v>197</v>
      </c>
      <c r="F20" s="161"/>
      <c r="G20" s="162"/>
      <c r="H20" s="15"/>
      <c r="I20" s="2">
        <v>2376200</v>
      </c>
      <c r="J20" s="3">
        <v>117592.18</v>
      </c>
      <c r="K20" s="61">
        <f>IF(IF(I20="",0,I20)=0,0,(IF(I20&gt;0,IF(J20&gt;I20,0,I20-J20),IF(J20&gt;I20,I20-J20,0))))</f>
        <v>2258607.8199999998</v>
      </c>
      <c r="L20" s="62"/>
      <c r="M20" s="63" t="str">
        <f>IF(D20="","000",D20)&amp;IF(E20="","00000000000000000",E20)</f>
        <v>10010302251010000110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101.25">
      <c r="B21" s="10" t="s">
        <v>198</v>
      </c>
      <c r="C21" s="60" t="s">
        <v>6</v>
      </c>
      <c r="D21" s="7" t="s">
        <v>192</v>
      </c>
      <c r="E21" s="160" t="s">
        <v>199</v>
      </c>
      <c r="F21" s="161"/>
      <c r="G21" s="162"/>
      <c r="H21" s="15"/>
      <c r="I21" s="2">
        <v>0</v>
      </c>
      <c r="J21" s="3">
        <v>-9858.0400000000009</v>
      </c>
      <c r="K21" s="61">
        <f>IF(IF(I21="",0,I21)=0,0,(IF(I21&gt;0,IF(J21&gt;I21,0,I21-J21),IF(J21&gt;I21,I21-J21,0))))</f>
        <v>0</v>
      </c>
      <c r="L21" s="62"/>
      <c r="M21" s="63" t="str">
        <f>IF(D21="","000",D21)&amp;IF(E21="","00000000000000000",E21)</f>
        <v>10010302261010000110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78.75">
      <c r="B22" s="10" t="s">
        <v>200</v>
      </c>
      <c r="C22" s="60" t="s">
        <v>6</v>
      </c>
      <c r="D22" s="7" t="s">
        <v>201</v>
      </c>
      <c r="E22" s="160" t="s">
        <v>202</v>
      </c>
      <c r="F22" s="161"/>
      <c r="G22" s="162"/>
      <c r="H22" s="15"/>
      <c r="I22" s="2">
        <v>15849300</v>
      </c>
      <c r="J22" s="3">
        <v>743099.33</v>
      </c>
      <c r="K22" s="61">
        <f>IF(IF(I22="",0,I22)=0,0,(IF(I22&gt;0,IF(J22&gt;I22,0,I22-J22),IF(J22&gt;I22,I22-J22,0))))</f>
        <v>15106200.67</v>
      </c>
      <c r="L22" s="62"/>
      <c r="M22" s="63" t="str">
        <f>IF(D22="","000",D22)&amp;IF(E22="","00000000000000000",E22)</f>
        <v>18210102010010000110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90">
      <c r="B23" s="10" t="s">
        <v>203</v>
      </c>
      <c r="C23" s="60" t="s">
        <v>6</v>
      </c>
      <c r="D23" s="7" t="s">
        <v>201</v>
      </c>
      <c r="E23" s="160" t="s">
        <v>204</v>
      </c>
      <c r="F23" s="161"/>
      <c r="G23" s="162"/>
      <c r="H23" s="15"/>
      <c r="I23" s="2">
        <v>132800</v>
      </c>
      <c r="J23" s="3">
        <v>-3003.01</v>
      </c>
      <c r="K23" s="61">
        <f>IF(IF(I23="",0,I23)=0,0,(IF(I23&gt;0,IF(J23&gt;I23,0,I23-J23),IF(J23&gt;I23,I23-J23,0))))</f>
        <v>135803.01</v>
      </c>
      <c r="L23" s="62"/>
      <c r="M23" s="63" t="str">
        <f>IF(D23="","000",D23)&amp;IF(E23="","00000000000000000",E23)</f>
        <v>18210102020010000110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33.75">
      <c r="B24" s="10" t="s">
        <v>205</v>
      </c>
      <c r="C24" s="60" t="s">
        <v>6</v>
      </c>
      <c r="D24" s="7" t="s">
        <v>201</v>
      </c>
      <c r="E24" s="160" t="s">
        <v>206</v>
      </c>
      <c r="F24" s="161"/>
      <c r="G24" s="162"/>
      <c r="H24" s="15"/>
      <c r="I24" s="2">
        <v>614000</v>
      </c>
      <c r="J24" s="3">
        <v>-37485.949999999997</v>
      </c>
      <c r="K24" s="61">
        <f>IF(IF(I24="",0,I24)=0,0,(IF(I24&gt;0,IF(J24&gt;I24,0,I24-J24),IF(J24&gt;I24,I24-J24,0))))</f>
        <v>651485.94999999995</v>
      </c>
      <c r="L24" s="62"/>
      <c r="M24" s="63" t="str">
        <f>IF(D24="","000",D24)&amp;IF(E24="","00000000000000000",E24)</f>
        <v>18210102030010000110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207</v>
      </c>
      <c r="C25" s="60" t="s">
        <v>6</v>
      </c>
      <c r="D25" s="7" t="s">
        <v>201</v>
      </c>
      <c r="E25" s="160" t="s">
        <v>208</v>
      </c>
      <c r="F25" s="161"/>
      <c r="G25" s="162"/>
      <c r="H25" s="15"/>
      <c r="I25" s="2">
        <v>444500</v>
      </c>
      <c r="J25" s="3">
        <v>0</v>
      </c>
      <c r="K25" s="61">
        <f>IF(IF(I25="",0,I25)=0,0,(IF(I25&gt;0,IF(J25&gt;I25,0,I25-J25),IF(J25&gt;I25,I25-J25,0))))</f>
        <v>444500</v>
      </c>
      <c r="L25" s="62"/>
      <c r="M25" s="63" t="str">
        <f>IF(D25="","000",D25)&amp;IF(E25="","00000000000000000",E25)</f>
        <v>18210102080010000110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45">
      <c r="B26" s="10" t="s">
        <v>209</v>
      </c>
      <c r="C26" s="60" t="s">
        <v>6</v>
      </c>
      <c r="D26" s="7" t="s">
        <v>201</v>
      </c>
      <c r="E26" s="160" t="s">
        <v>210</v>
      </c>
      <c r="F26" s="161"/>
      <c r="G26" s="162"/>
      <c r="H26" s="15"/>
      <c r="I26" s="2"/>
      <c r="J26" s="3">
        <v>312</v>
      </c>
      <c r="K26" s="61">
        <f>IF(IF(I26="",0,I26)=0,0,(IF(I26&gt;0,IF(J26&gt;I26,0,I26-J26),IF(J26&gt;I26,I26-J26,0))))</f>
        <v>0</v>
      </c>
      <c r="L26" s="62"/>
      <c r="M26" s="63" t="str">
        <f>IF(D26="","000",D26)&amp;IF(E26="","00000000000000000",E26)</f>
        <v>18210102130010000110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>
      <c r="B27" s="10" t="s">
        <v>211</v>
      </c>
      <c r="C27" s="60" t="s">
        <v>6</v>
      </c>
      <c r="D27" s="7" t="s">
        <v>201</v>
      </c>
      <c r="E27" s="160" t="s">
        <v>212</v>
      </c>
      <c r="F27" s="161"/>
      <c r="G27" s="162"/>
      <c r="H27" s="15"/>
      <c r="I27" s="2"/>
      <c r="J27" s="3">
        <v>0</v>
      </c>
      <c r="K27" s="61">
        <f>IF(IF(I27="",0,I27)=0,0,(IF(I27&gt;0,IF(J27&gt;I27,0,I27-J27),IF(J27&gt;I27,I27-J27,0))))</f>
        <v>0</v>
      </c>
      <c r="L27" s="62"/>
      <c r="M27" s="63" t="str">
        <f>IF(D27="","000",D27)&amp;IF(E27="","00000000000000000",E27)</f>
        <v>18210503010010000110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213</v>
      </c>
      <c r="C28" s="60" t="s">
        <v>6</v>
      </c>
      <c r="D28" s="7" t="s">
        <v>201</v>
      </c>
      <c r="E28" s="160" t="s">
        <v>214</v>
      </c>
      <c r="F28" s="161"/>
      <c r="G28" s="162"/>
      <c r="H28" s="15"/>
      <c r="I28" s="2">
        <v>5887000</v>
      </c>
      <c r="J28" s="3">
        <v>-89769.85</v>
      </c>
      <c r="K28" s="61">
        <f>IF(IF(I28="",0,I28)=0,0,(IF(I28&gt;0,IF(J28&gt;I28,0,I28-J28),IF(J28&gt;I28,I28-J28,0))))</f>
        <v>5976769.8499999996</v>
      </c>
      <c r="L28" s="62"/>
      <c r="M28" s="63" t="str">
        <f>IF(D28="","000",D28)&amp;IF(E28="","00000000000000000",E28)</f>
        <v>18210601030130000110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33.75">
      <c r="B29" s="10" t="s">
        <v>215</v>
      </c>
      <c r="C29" s="60" t="s">
        <v>6</v>
      </c>
      <c r="D29" s="7" t="s">
        <v>201</v>
      </c>
      <c r="E29" s="160" t="s">
        <v>216</v>
      </c>
      <c r="F29" s="161"/>
      <c r="G29" s="162"/>
      <c r="H29" s="15"/>
      <c r="I29" s="2">
        <v>3599300</v>
      </c>
      <c r="J29" s="3">
        <v>60000</v>
      </c>
      <c r="K29" s="61">
        <f>IF(IF(I29="",0,I29)=0,0,(IF(I29&gt;0,IF(J29&gt;I29,0,I29-J29),IF(J29&gt;I29,I29-J29,0))))</f>
        <v>3539300</v>
      </c>
      <c r="L29" s="62"/>
      <c r="M29" s="63" t="str">
        <f>IF(D29="","000",D29)&amp;IF(E29="","00000000000000000",E29)</f>
        <v>18210606033130000110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33.75">
      <c r="B30" s="10" t="s">
        <v>217</v>
      </c>
      <c r="C30" s="60" t="s">
        <v>6</v>
      </c>
      <c r="D30" s="7" t="s">
        <v>201</v>
      </c>
      <c r="E30" s="160" t="s">
        <v>218</v>
      </c>
      <c r="F30" s="161"/>
      <c r="G30" s="162"/>
      <c r="H30" s="15"/>
      <c r="I30" s="2">
        <v>5582700</v>
      </c>
      <c r="J30" s="3">
        <v>-96266.39</v>
      </c>
      <c r="K30" s="61">
        <f>IF(IF(I30="",0,I30)=0,0,(IF(I30&gt;0,IF(J30&gt;I30,0,I30-J30),IF(J30&gt;I30,I30-J30,0))))</f>
        <v>5678966.3899999997</v>
      </c>
      <c r="L30" s="62"/>
      <c r="M30" s="63" t="str">
        <f>IF(D30="","000",D30)&amp;IF(E30="","00000000000000000",E30)</f>
        <v>18210606043130000110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67.5">
      <c r="B31" s="10" t="s">
        <v>219</v>
      </c>
      <c r="C31" s="60" t="s">
        <v>6</v>
      </c>
      <c r="D31" s="7" t="s">
        <v>86</v>
      </c>
      <c r="E31" s="160" t="s">
        <v>220</v>
      </c>
      <c r="F31" s="161"/>
      <c r="G31" s="162"/>
      <c r="H31" s="15"/>
      <c r="I31" s="2">
        <v>16000</v>
      </c>
      <c r="J31" s="3">
        <v>0</v>
      </c>
      <c r="K31" s="61">
        <f>IF(IF(I31="",0,I31)=0,0,(IF(I31&gt;0,IF(J31&gt;I31,0,I31-J31),IF(J31&gt;I31,I31-J31,0))))</f>
        <v>16000</v>
      </c>
      <c r="L31" s="62"/>
      <c r="M31" s="63" t="str">
        <f>IF(D31="","000",D31)&amp;IF(E31="","00000000000000000",E31)</f>
        <v>33410807175010000110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67.5">
      <c r="B32" s="10" t="s">
        <v>221</v>
      </c>
      <c r="C32" s="60" t="s">
        <v>6</v>
      </c>
      <c r="D32" s="7" t="s">
        <v>86</v>
      </c>
      <c r="E32" s="160" t="s">
        <v>222</v>
      </c>
      <c r="F32" s="161"/>
      <c r="G32" s="162"/>
      <c r="H32" s="15"/>
      <c r="I32" s="2">
        <v>2610500</v>
      </c>
      <c r="J32" s="3">
        <v>14644.21</v>
      </c>
      <c r="K32" s="61">
        <f>IF(IF(I32="",0,I32)=0,0,(IF(I32&gt;0,IF(J32&gt;I32,0,I32-J32),IF(J32&gt;I32,I32-J32,0))))</f>
        <v>2595855.79</v>
      </c>
      <c r="L32" s="62"/>
      <c r="M32" s="63" t="str">
        <f>IF(D32="","000",D32)&amp;IF(E32="","00000000000000000",E32)</f>
        <v>33411105013130000120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33.75">
      <c r="B33" s="10" t="s">
        <v>223</v>
      </c>
      <c r="C33" s="60" t="s">
        <v>6</v>
      </c>
      <c r="D33" s="7" t="s">
        <v>86</v>
      </c>
      <c r="E33" s="160" t="s">
        <v>224</v>
      </c>
      <c r="F33" s="161"/>
      <c r="G33" s="162"/>
      <c r="H33" s="15"/>
      <c r="I33" s="2">
        <v>125000</v>
      </c>
      <c r="J33" s="3">
        <v>75225.77</v>
      </c>
      <c r="K33" s="61">
        <f>IF(IF(I33="",0,I33)=0,0,(IF(I33&gt;0,IF(J33&gt;I33,0,I33-J33),IF(J33&gt;I33,I33-J33,0))))</f>
        <v>49774.23</v>
      </c>
      <c r="L33" s="62"/>
      <c r="M33" s="63" t="str">
        <f>IF(D33="","000",D33)&amp;IF(E33="","00000000000000000",E33)</f>
        <v>33411105075130000120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22.5">
      <c r="B34" s="10" t="s">
        <v>225</v>
      </c>
      <c r="C34" s="60" t="s">
        <v>6</v>
      </c>
      <c r="D34" s="7" t="s">
        <v>86</v>
      </c>
      <c r="E34" s="160" t="s">
        <v>226</v>
      </c>
      <c r="F34" s="161"/>
      <c r="G34" s="162"/>
      <c r="H34" s="15"/>
      <c r="I34" s="2"/>
      <c r="J34" s="3">
        <v>0</v>
      </c>
      <c r="K34" s="61">
        <f>IF(IF(I34="",0,I34)=0,0,(IF(I34&gt;0,IF(J34&gt;I34,0,I34-J34),IF(J34&gt;I34,I34-J34,0))))</f>
        <v>0</v>
      </c>
      <c r="L34" s="62"/>
      <c r="M34" s="63" t="str">
        <f>IF(D34="","000",D34)&amp;IF(E34="","00000000000000000",E34)</f>
        <v>33411302995130000130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45">
      <c r="B35" s="10" t="s">
        <v>227</v>
      </c>
      <c r="C35" s="60" t="s">
        <v>6</v>
      </c>
      <c r="D35" s="7" t="s">
        <v>86</v>
      </c>
      <c r="E35" s="160" t="s">
        <v>228</v>
      </c>
      <c r="F35" s="161"/>
      <c r="G35" s="162"/>
      <c r="H35" s="15"/>
      <c r="I35" s="2">
        <v>851000</v>
      </c>
      <c r="J35" s="3">
        <v>140960.03</v>
      </c>
      <c r="K35" s="61">
        <f>IF(IF(I35="",0,I35)=0,0,(IF(I35&gt;0,IF(J35&gt;I35,0,I35-J35),IF(J35&gt;I35,I35-J35,0))))</f>
        <v>710039.97</v>
      </c>
      <c r="L35" s="62"/>
      <c r="M35" s="63" t="str">
        <f>IF(D35="","000",D35)&amp;IF(E35="","00000000000000000",E35)</f>
        <v>33411406013130000430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 ht="22.5">
      <c r="B36" s="10" t="s">
        <v>229</v>
      </c>
      <c r="C36" s="60" t="s">
        <v>6</v>
      </c>
      <c r="D36" s="7" t="s">
        <v>63</v>
      </c>
      <c r="E36" s="160" t="s">
        <v>230</v>
      </c>
      <c r="F36" s="161"/>
      <c r="G36" s="162"/>
      <c r="H36" s="15"/>
      <c r="I36" s="2">
        <v>6586678</v>
      </c>
      <c r="J36" s="3">
        <v>0</v>
      </c>
      <c r="K36" s="61">
        <f>IF(IF(I36="",0,I36)=0,0,(IF(I36&gt;0,IF(J36&gt;I36,0,I36-J36),IF(J36&gt;I36,I36-J36,0))))</f>
        <v>6586678</v>
      </c>
      <c r="L36" s="62"/>
      <c r="M36" s="63" t="str">
        <f>IF(D36="","000",D36)&amp;IF(E36="","00000000000000000",E36)</f>
        <v>49220225555130000150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>
      <c r="B37" s="10" t="s">
        <v>231</v>
      </c>
      <c r="C37" s="60" t="s">
        <v>6</v>
      </c>
      <c r="D37" s="7" t="s">
        <v>63</v>
      </c>
      <c r="E37" s="160" t="s">
        <v>232</v>
      </c>
      <c r="F37" s="161"/>
      <c r="G37" s="162"/>
      <c r="H37" s="15"/>
      <c r="I37" s="2">
        <v>12399000</v>
      </c>
      <c r="J37" s="3">
        <v>0</v>
      </c>
      <c r="K37" s="61">
        <f>IF(IF(I37="",0,I37)=0,0,(IF(I37&gt;0,IF(J37&gt;I37,0,I37-J37),IF(J37&gt;I37,I37-J37,0))))</f>
        <v>12399000</v>
      </c>
      <c r="L37" s="62"/>
      <c r="M37" s="63" t="str">
        <f>IF(D37="","000",D37)&amp;IF(E37="","00000000000000000",E37)</f>
        <v>49220229999130000150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56.25">
      <c r="B38" s="10" t="s">
        <v>233</v>
      </c>
      <c r="C38" s="60" t="s">
        <v>6</v>
      </c>
      <c r="D38" s="7" t="s">
        <v>63</v>
      </c>
      <c r="E38" s="160" t="s">
        <v>234</v>
      </c>
      <c r="F38" s="161"/>
      <c r="G38" s="162"/>
      <c r="H38" s="15"/>
      <c r="I38" s="2">
        <v>0</v>
      </c>
      <c r="J38" s="3">
        <v>0</v>
      </c>
      <c r="K38" s="61">
        <f>IF(IF(I38="",0,I38)=0,0,(IF(I38&gt;0,IF(J38&gt;I38,0,I38-J38),IF(J38&gt;I38,I38-J38,0))))</f>
        <v>0</v>
      </c>
      <c r="L38" s="62"/>
      <c r="M38" s="63" t="str">
        <f>IF(D38="","000",D38)&amp;IF(E38="","00000000000000000",E38)</f>
        <v>49220245424130000150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22.5">
      <c r="B39" s="10" t="s">
        <v>235</v>
      </c>
      <c r="C39" s="60" t="s">
        <v>6</v>
      </c>
      <c r="D39" s="7" t="s">
        <v>63</v>
      </c>
      <c r="E39" s="160" t="s">
        <v>236</v>
      </c>
      <c r="F39" s="161"/>
      <c r="G39" s="162"/>
      <c r="H39" s="15"/>
      <c r="I39" s="2">
        <v>1752000</v>
      </c>
      <c r="J39" s="3">
        <v>0</v>
      </c>
      <c r="K39" s="61">
        <f>IF(IF(I39="",0,I39)=0,0,(IF(I39&gt;0,IF(J39&gt;I39,0,I39-J39),IF(J39&gt;I39,I39-J39,0))))</f>
        <v>1752000</v>
      </c>
      <c r="L39" s="62"/>
      <c r="M39" s="63" t="str">
        <f>IF(D39="","000",D39)&amp;IF(E39="","00000000000000000",E39)</f>
        <v>49220249999130000150</v>
      </c>
      <c r="N39" s="64"/>
      <c r="O39" s="64"/>
      <c r="P39" s="64"/>
      <c r="Q39" s="64"/>
      <c r="R39" s="64"/>
      <c r="S39" s="64"/>
      <c r="T39" s="64"/>
      <c r="U39" s="64"/>
    </row>
    <row r="40" spans="2:21" s="65" customFormat="1" ht="45">
      <c r="B40" s="10" t="s">
        <v>237</v>
      </c>
      <c r="C40" s="60" t="s">
        <v>6</v>
      </c>
      <c r="D40" s="7" t="s">
        <v>63</v>
      </c>
      <c r="E40" s="160" t="s">
        <v>238</v>
      </c>
      <c r="F40" s="161"/>
      <c r="G40" s="162"/>
      <c r="H40" s="15"/>
      <c r="I40" s="2"/>
      <c r="J40" s="3">
        <v>-509779.08</v>
      </c>
      <c r="K40" s="61">
        <f>IF(IF(I40="",0,I40)=0,0,(IF(I40&gt;0,IF(J40&gt;I40,0,I40-J40),IF(J40&gt;I40,I40-J40,0))))</f>
        <v>0</v>
      </c>
      <c r="L40" s="62"/>
      <c r="M40" s="63" t="str">
        <f>IF(D40="","000",D40)&amp;IF(E40="","00000000000000000",E40)</f>
        <v>49221960010130000150</v>
      </c>
      <c r="N40" s="64"/>
      <c r="O40" s="64"/>
      <c r="P40" s="64"/>
      <c r="Q40" s="64"/>
      <c r="R40" s="64"/>
      <c r="S40" s="64"/>
      <c r="T40" s="64"/>
      <c r="U40" s="64"/>
    </row>
    <row r="41" spans="2:21" ht="0.75" customHeight="1" thickBot="1">
      <c r="B41" s="66"/>
      <c r="C41" s="67"/>
      <c r="D41" s="68"/>
      <c r="E41" s="191"/>
      <c r="F41" s="191"/>
      <c r="G41" s="191"/>
      <c r="H41" s="192"/>
      <c r="I41" s="71"/>
      <c r="J41" s="72"/>
      <c r="K41" s="73"/>
      <c r="L41" s="74"/>
    </row>
    <row r="42" spans="2:21">
      <c r="B42" s="75"/>
      <c r="C42" s="76"/>
      <c r="D42" s="29"/>
      <c r="E42" s="29"/>
      <c r="F42" s="29"/>
      <c r="G42" s="29"/>
      <c r="H42" s="29"/>
      <c r="I42" s="77"/>
      <c r="J42" s="77"/>
      <c r="K42" s="29"/>
      <c r="L42" s="21"/>
    </row>
    <row r="43" spans="2:21" ht="12.75" customHeight="1">
      <c r="B43" s="199" t="s">
        <v>24</v>
      </c>
      <c r="C43" s="199"/>
      <c r="D43" s="199"/>
      <c r="E43" s="199"/>
      <c r="F43" s="199"/>
      <c r="G43" s="199"/>
      <c r="H43" s="199"/>
      <c r="I43" s="199"/>
      <c r="J43" s="199"/>
      <c r="K43" s="199"/>
      <c r="L43" s="78"/>
    </row>
    <row r="44" spans="2:21">
      <c r="B44" s="37"/>
      <c r="C44" s="37"/>
      <c r="D44" s="38"/>
      <c r="E44" s="38"/>
      <c r="F44" s="38"/>
      <c r="G44" s="38"/>
      <c r="H44" s="38"/>
      <c r="I44" s="39"/>
      <c r="J44" s="39"/>
      <c r="K44" s="31" t="s">
        <v>20</v>
      </c>
      <c r="L44" s="79"/>
    </row>
    <row r="45" spans="2:21" ht="12.75" customHeight="1">
      <c r="B45" s="198" t="s">
        <v>39</v>
      </c>
      <c r="C45" s="197" t="s">
        <v>40</v>
      </c>
      <c r="D45" s="178" t="s">
        <v>44</v>
      </c>
      <c r="E45" s="179"/>
      <c r="F45" s="179"/>
      <c r="G45" s="180"/>
      <c r="H45" s="148"/>
      <c r="I45" s="197" t="s">
        <v>42</v>
      </c>
      <c r="J45" s="197" t="s">
        <v>23</v>
      </c>
      <c r="K45" s="200" t="s">
        <v>43</v>
      </c>
      <c r="L45" s="42"/>
    </row>
    <row r="46" spans="2:21">
      <c r="B46" s="198"/>
      <c r="C46" s="197"/>
      <c r="D46" s="181"/>
      <c r="E46" s="182"/>
      <c r="F46" s="182"/>
      <c r="G46" s="183"/>
      <c r="H46" s="149"/>
      <c r="I46" s="197"/>
      <c r="J46" s="197"/>
      <c r="K46" s="200"/>
      <c r="L46" s="42"/>
    </row>
    <row r="47" spans="2:21">
      <c r="B47" s="198"/>
      <c r="C47" s="197"/>
      <c r="D47" s="184"/>
      <c r="E47" s="185"/>
      <c r="F47" s="185"/>
      <c r="G47" s="186"/>
      <c r="H47" s="150"/>
      <c r="I47" s="197"/>
      <c r="J47" s="197"/>
      <c r="K47" s="200"/>
      <c r="L47" s="42"/>
    </row>
    <row r="48" spans="2:21" ht="13.5" thickBot="1">
      <c r="B48" s="43">
        <v>1</v>
      </c>
      <c r="C48" s="80">
        <v>2</v>
      </c>
      <c r="D48" s="169">
        <v>3</v>
      </c>
      <c r="E48" s="170"/>
      <c r="F48" s="170"/>
      <c r="G48" s="171"/>
      <c r="H48" s="45"/>
      <c r="I48" s="81" t="s">
        <v>2</v>
      </c>
      <c r="J48" s="81" t="s">
        <v>25</v>
      </c>
      <c r="K48" s="82" t="s">
        <v>26</v>
      </c>
      <c r="L48" s="48"/>
    </row>
    <row r="49" spans="2:21">
      <c r="B49" s="49" t="s">
        <v>5</v>
      </c>
      <c r="C49" s="50" t="s">
        <v>7</v>
      </c>
      <c r="D49" s="151" t="s">
        <v>17</v>
      </c>
      <c r="E49" s="152"/>
      <c r="F49" s="152"/>
      <c r="G49" s="153"/>
      <c r="H49" s="51"/>
      <c r="I49" s="83">
        <v>61767775.5</v>
      </c>
      <c r="J49" s="83">
        <v>1911818.9</v>
      </c>
      <c r="K49" s="53">
        <v>59855956.600000001</v>
      </c>
    </row>
    <row r="50" spans="2:21" ht="12.75" customHeight="1">
      <c r="B50" s="54" t="s">
        <v>4</v>
      </c>
      <c r="C50" s="55"/>
      <c r="D50" s="172"/>
      <c r="E50" s="173"/>
      <c r="F50" s="173"/>
      <c r="G50" s="174"/>
      <c r="H50" s="56"/>
      <c r="I50" s="84"/>
      <c r="J50" s="85"/>
      <c r="K50" s="86"/>
    </row>
    <row r="51" spans="2:21" s="65" customFormat="1">
      <c r="B51" s="10">
        <v>0</v>
      </c>
      <c r="C51" s="87" t="s">
        <v>7</v>
      </c>
      <c r="D51" s="7" t="s">
        <v>70</v>
      </c>
      <c r="E51" s="8" t="s">
        <v>83</v>
      </c>
      <c r="F51" s="8" t="s">
        <v>84</v>
      </c>
      <c r="G51" s="9" t="s">
        <v>70</v>
      </c>
      <c r="H51" s="16"/>
      <c r="I51" s="11"/>
      <c r="J51" s="12">
        <v>0</v>
      </c>
      <c r="K51" s="88">
        <f>IF(IF(I51="",0,I51)=0,0,(IF(I51&gt;0,IF(J51&gt;I51,0,I51-J51),IF(J51&gt;I51,I51-J51,0))))</f>
        <v>0</v>
      </c>
      <c r="L51" s="89" t="s">
        <v>82</v>
      </c>
      <c r="M51" s="63" t="str">
        <f>IF(D51="","000",D51)&amp;IF(E51="","0000",E51)&amp;IF(F51="","0000000000",F51)&amp;IF(G51="","000",G51)&amp;H51</f>
        <v>00000000000000000000</v>
      </c>
      <c r="N51" s="64"/>
      <c r="O51" s="64"/>
      <c r="P51" s="64"/>
      <c r="Q51" s="64"/>
      <c r="R51" s="64"/>
      <c r="S51" s="64"/>
      <c r="T51" s="64"/>
      <c r="U51" s="64"/>
    </row>
    <row r="52" spans="2:21" s="65" customFormat="1">
      <c r="B52" s="10" t="s">
        <v>85</v>
      </c>
      <c r="C52" s="87" t="s">
        <v>7</v>
      </c>
      <c r="D52" s="7" t="s">
        <v>86</v>
      </c>
      <c r="E52" s="8" t="s">
        <v>87</v>
      </c>
      <c r="F52" s="8" t="s">
        <v>88</v>
      </c>
      <c r="G52" s="9" t="s">
        <v>89</v>
      </c>
      <c r="H52" s="16"/>
      <c r="I52" s="11">
        <v>235200</v>
      </c>
      <c r="J52" s="12">
        <v>0</v>
      </c>
      <c r="K52" s="88">
        <f>IF(IF(I52="",0,I52)=0,0,(IF(I52&gt;0,IF(J52&gt;I52,0,I52-J52),IF(J52&gt;I52,I52-J52,0))))</f>
        <v>235200</v>
      </c>
      <c r="L52" s="89"/>
      <c r="M52" s="63" t="str">
        <f>IF(D52="","000",D52)&amp;IF(E52="","0000",E52)&amp;IF(F52="","0000000000",F52)&amp;IF(G52="","000",G52)&amp;H52</f>
        <v>33401069900029000540</v>
      </c>
      <c r="N52" s="64"/>
      <c r="O52" s="64"/>
      <c r="P52" s="64"/>
      <c r="Q52" s="64"/>
      <c r="R52" s="64"/>
      <c r="S52" s="64"/>
      <c r="T52" s="64"/>
      <c r="U52" s="64"/>
    </row>
    <row r="53" spans="2:21" s="65" customFormat="1">
      <c r="B53" s="10" t="s">
        <v>90</v>
      </c>
      <c r="C53" s="87" t="s">
        <v>7</v>
      </c>
      <c r="D53" s="7" t="s">
        <v>86</v>
      </c>
      <c r="E53" s="8" t="s">
        <v>91</v>
      </c>
      <c r="F53" s="8" t="s">
        <v>92</v>
      </c>
      <c r="G53" s="9" t="s">
        <v>93</v>
      </c>
      <c r="H53" s="16"/>
      <c r="I53" s="11">
        <v>0</v>
      </c>
      <c r="J53" s="12">
        <v>0</v>
      </c>
      <c r="K53" s="88">
        <f>IF(IF(I53="",0,I53)=0,0,(IF(I53&gt;0,IF(J53&gt;I53,0,I53-J53),IF(J53&gt;I53,I53-J53,0))))</f>
        <v>0</v>
      </c>
      <c r="L53" s="89"/>
      <c r="M53" s="63" t="str">
        <f>IF(D53="","000",D53)&amp;IF(E53="","0000",E53)&amp;IF(F53="","0000000000",F53)&amp;IF(G53="","000",G53)&amp;H53</f>
        <v>33401079900028800244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>
      <c r="B54" s="10" t="s">
        <v>94</v>
      </c>
      <c r="C54" s="87" t="s">
        <v>7</v>
      </c>
      <c r="D54" s="7" t="s">
        <v>86</v>
      </c>
      <c r="E54" s="8" t="s">
        <v>95</v>
      </c>
      <c r="F54" s="8" t="s">
        <v>96</v>
      </c>
      <c r="G54" s="9" t="s">
        <v>97</v>
      </c>
      <c r="H54" s="16"/>
      <c r="I54" s="11">
        <v>100000</v>
      </c>
      <c r="J54" s="12">
        <v>0</v>
      </c>
      <c r="K54" s="88">
        <f>IF(IF(I54="",0,I54)=0,0,(IF(I54&gt;0,IF(J54&gt;I54,0,I54-J54),IF(J54&gt;I54,I54-J54,0))))</f>
        <v>100000</v>
      </c>
      <c r="L54" s="89"/>
      <c r="M54" s="63" t="str">
        <f>IF(D54="","000",D54)&amp;IF(E54="","0000",E54)&amp;IF(F54="","0000000000",F54)&amp;IF(G54="","000",G54)&amp;H54</f>
        <v>33401119900023200870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>
      <c r="B55" s="10" t="s">
        <v>90</v>
      </c>
      <c r="C55" s="87" t="s">
        <v>7</v>
      </c>
      <c r="D55" s="7" t="s">
        <v>86</v>
      </c>
      <c r="E55" s="8" t="s">
        <v>98</v>
      </c>
      <c r="F55" s="8" t="s">
        <v>99</v>
      </c>
      <c r="G55" s="9" t="s">
        <v>93</v>
      </c>
      <c r="H55" s="16"/>
      <c r="I55" s="11">
        <v>0</v>
      </c>
      <c r="J55" s="12">
        <v>0</v>
      </c>
      <c r="K55" s="88">
        <f>IF(IF(I55="",0,I55)=0,0,(IF(I55&gt;0,IF(J55&gt;I55,0,I55-J55),IF(J55&gt;I55,I55-J55,0))))</f>
        <v>0</v>
      </c>
      <c r="L55" s="89"/>
      <c r="M55" s="63" t="str">
        <f>IF(D55="","000",D55)&amp;IF(E55="","0000",E55)&amp;IF(F55="","0000000000",F55)&amp;IF(G55="","000",G55)&amp;H55</f>
        <v>33401131660072090244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>
      <c r="B56" s="10" t="s">
        <v>90</v>
      </c>
      <c r="C56" s="87" t="s">
        <v>7</v>
      </c>
      <c r="D56" s="7" t="s">
        <v>86</v>
      </c>
      <c r="E56" s="8" t="s">
        <v>98</v>
      </c>
      <c r="F56" s="8" t="s">
        <v>100</v>
      </c>
      <c r="G56" s="9" t="s">
        <v>93</v>
      </c>
      <c r="H56" s="16"/>
      <c r="I56" s="11">
        <v>120000</v>
      </c>
      <c r="J56" s="12">
        <v>0</v>
      </c>
      <c r="K56" s="88">
        <f>IF(IF(I56="",0,I56)=0,0,(IF(I56&gt;0,IF(J56&gt;I56,0,I56-J56),IF(J56&gt;I56,I56-J56,0))))</f>
        <v>120000</v>
      </c>
      <c r="L56" s="89"/>
      <c r="M56" s="63" t="str">
        <f>IF(D56="","000",D56)&amp;IF(E56="","0000",E56)&amp;IF(F56="","0000000000",F56)&amp;IF(G56="","000",G56)&amp;H56</f>
        <v>334011316600S2090244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 ht="33.75">
      <c r="B57" s="10" t="s">
        <v>101</v>
      </c>
      <c r="C57" s="87" t="s">
        <v>7</v>
      </c>
      <c r="D57" s="7" t="s">
        <v>86</v>
      </c>
      <c r="E57" s="8" t="s">
        <v>98</v>
      </c>
      <c r="F57" s="8" t="s">
        <v>102</v>
      </c>
      <c r="G57" s="9" t="s">
        <v>103</v>
      </c>
      <c r="H57" s="16"/>
      <c r="I57" s="11">
        <v>0</v>
      </c>
      <c r="J57" s="12">
        <v>0</v>
      </c>
      <c r="K57" s="88">
        <f>IF(IF(I57="",0,I57)=0,0,(IF(I57&gt;0,IF(J57&gt;I57,0,I57-J57),IF(J57&gt;I57,I57-J57,0))))</f>
        <v>0</v>
      </c>
      <c r="L57" s="89"/>
      <c r="M57" s="63" t="str">
        <f>IF(D57="","000",D57)&amp;IF(E57="","0000",E57)&amp;IF(F57="","0000000000",F57)&amp;IF(G57="","000",G57)&amp;H57</f>
        <v>33401139900023400831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>
      <c r="B58" s="10" t="s">
        <v>90</v>
      </c>
      <c r="C58" s="87" t="s">
        <v>7</v>
      </c>
      <c r="D58" s="7" t="s">
        <v>86</v>
      </c>
      <c r="E58" s="8" t="s">
        <v>98</v>
      </c>
      <c r="F58" s="8" t="s">
        <v>104</v>
      </c>
      <c r="G58" s="9" t="s">
        <v>93</v>
      </c>
      <c r="H58" s="16"/>
      <c r="I58" s="11">
        <v>200000</v>
      </c>
      <c r="J58" s="12">
        <v>0</v>
      </c>
      <c r="K58" s="88">
        <f>IF(IF(I58="",0,I58)=0,0,(IF(I58&gt;0,IF(J58&gt;I58,0,I58-J58),IF(J58&gt;I58,I58-J58,0))))</f>
        <v>200000</v>
      </c>
      <c r="L58" s="89"/>
      <c r="M58" s="63" t="str">
        <f>IF(D58="","000",D58)&amp;IF(E58="","0000",E58)&amp;IF(F58="","0000000000",F58)&amp;IF(G58="","000",G58)&amp;H58</f>
        <v>33401139900023750244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>
      <c r="B59" s="10" t="s">
        <v>105</v>
      </c>
      <c r="C59" s="87" t="s">
        <v>7</v>
      </c>
      <c r="D59" s="7" t="s">
        <v>86</v>
      </c>
      <c r="E59" s="8" t="s">
        <v>98</v>
      </c>
      <c r="F59" s="8" t="s">
        <v>106</v>
      </c>
      <c r="G59" s="9" t="s">
        <v>107</v>
      </c>
      <c r="H59" s="16"/>
      <c r="I59" s="11">
        <v>300000</v>
      </c>
      <c r="J59" s="12">
        <v>0</v>
      </c>
      <c r="K59" s="88">
        <f>IF(IF(I59="",0,I59)=0,0,(IF(I59&gt;0,IF(J59&gt;I59,0,I59-J59),IF(J59&gt;I59,I59-J59,0))))</f>
        <v>300000</v>
      </c>
      <c r="L59" s="89"/>
      <c r="M59" s="63" t="str">
        <f>IF(D59="","000",D59)&amp;IF(E59="","0000",E59)&amp;IF(F59="","0000000000",F59)&amp;IF(G59="","000",G59)&amp;H59</f>
        <v>33401139900024700853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>
      <c r="B60" s="10" t="s">
        <v>90</v>
      </c>
      <c r="C60" s="87" t="s">
        <v>7</v>
      </c>
      <c r="D60" s="7" t="s">
        <v>86</v>
      </c>
      <c r="E60" s="8" t="s">
        <v>98</v>
      </c>
      <c r="F60" s="8" t="s">
        <v>108</v>
      </c>
      <c r="G60" s="9" t="s">
        <v>93</v>
      </c>
      <c r="H60" s="16"/>
      <c r="I60" s="11">
        <v>0</v>
      </c>
      <c r="J60" s="12">
        <v>0</v>
      </c>
      <c r="K60" s="88">
        <f>IF(IF(I60="",0,I60)=0,0,(IF(I60&gt;0,IF(J60&gt;I60,0,I60-J60),IF(J60&gt;I60,I60-J60,0))))</f>
        <v>0</v>
      </c>
      <c r="L60" s="89"/>
      <c r="M60" s="63" t="str">
        <f>IF(D60="","000",D60)&amp;IF(E60="","0000",E60)&amp;IF(F60="","0000000000",F60)&amp;IF(G60="","000",G60)&amp;H60</f>
        <v>33401139900028600244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>
      <c r="B61" s="10" t="s">
        <v>90</v>
      </c>
      <c r="C61" s="87" t="s">
        <v>7</v>
      </c>
      <c r="D61" s="7" t="s">
        <v>86</v>
      </c>
      <c r="E61" s="8" t="s">
        <v>109</v>
      </c>
      <c r="F61" s="8" t="s">
        <v>110</v>
      </c>
      <c r="G61" s="9" t="s">
        <v>93</v>
      </c>
      <c r="H61" s="16"/>
      <c r="I61" s="11">
        <v>22000</v>
      </c>
      <c r="J61" s="12">
        <v>0</v>
      </c>
      <c r="K61" s="88">
        <f>IF(IF(I61="",0,I61)=0,0,(IF(I61&gt;0,IF(J61&gt;I61,0,I61-J61),IF(J61&gt;I61,I61-J61,0))))</f>
        <v>22000</v>
      </c>
      <c r="L61" s="89"/>
      <c r="M61" s="63" t="str">
        <f>IF(D61="","000",D61)&amp;IF(E61="","0000",E61)&amp;IF(F61="","0000000000",F61)&amp;IF(G61="","000",G61)&amp;H61</f>
        <v>33403092110024200244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>
      <c r="B62" s="10" t="s">
        <v>90</v>
      </c>
      <c r="C62" s="87" t="s">
        <v>7</v>
      </c>
      <c r="D62" s="7" t="s">
        <v>86</v>
      </c>
      <c r="E62" s="8" t="s">
        <v>109</v>
      </c>
      <c r="F62" s="8" t="s">
        <v>111</v>
      </c>
      <c r="G62" s="9" t="s">
        <v>93</v>
      </c>
      <c r="H62" s="16"/>
      <c r="I62" s="11">
        <v>300000</v>
      </c>
      <c r="J62" s="12">
        <v>0</v>
      </c>
      <c r="K62" s="88">
        <f>IF(IF(I62="",0,I62)=0,0,(IF(I62&gt;0,IF(J62&gt;I62,0,I62-J62),IF(J62&gt;I62,I62-J62,0))))</f>
        <v>300000</v>
      </c>
      <c r="L62" s="89"/>
      <c r="M62" s="63" t="str">
        <f>IF(D62="","000",D62)&amp;IF(E62="","0000",E62)&amp;IF(F62="","0000000000",F62)&amp;IF(G62="","000",G62)&amp;H62</f>
        <v>33403092120024200244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>
      <c r="B63" s="10" t="s">
        <v>90</v>
      </c>
      <c r="C63" s="87" t="s">
        <v>7</v>
      </c>
      <c r="D63" s="7" t="s">
        <v>86</v>
      </c>
      <c r="E63" s="8" t="s">
        <v>112</v>
      </c>
      <c r="F63" s="8" t="s">
        <v>113</v>
      </c>
      <c r="G63" s="9" t="s">
        <v>93</v>
      </c>
      <c r="H63" s="16"/>
      <c r="I63" s="11">
        <v>310000</v>
      </c>
      <c r="J63" s="12">
        <v>0</v>
      </c>
      <c r="K63" s="88">
        <f>IF(IF(I63="",0,I63)=0,0,(IF(I63&gt;0,IF(J63&gt;I63,0,I63-J63),IF(J63&gt;I63,I63-J63,0))))</f>
        <v>310000</v>
      </c>
      <c r="L63" s="89"/>
      <c r="M63" s="63" t="str">
        <f>IF(D63="","000",D63)&amp;IF(E63="","0000",E63)&amp;IF(F63="","0000000000",F63)&amp;IF(G63="","000",G63)&amp;H63</f>
        <v>33403102200024200244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 ht="22.5">
      <c r="B64" s="10" t="s">
        <v>114</v>
      </c>
      <c r="C64" s="87" t="s">
        <v>7</v>
      </c>
      <c r="D64" s="7" t="s">
        <v>86</v>
      </c>
      <c r="E64" s="8" t="s">
        <v>115</v>
      </c>
      <c r="F64" s="8" t="s">
        <v>102</v>
      </c>
      <c r="G64" s="9" t="s">
        <v>116</v>
      </c>
      <c r="H64" s="16"/>
      <c r="I64" s="11">
        <v>300000</v>
      </c>
      <c r="J64" s="12">
        <v>7200</v>
      </c>
      <c r="K64" s="88">
        <f>IF(IF(I64="",0,I64)=0,0,(IF(I64&gt;0,IF(J64&gt;I64,0,I64-J64),IF(J64&gt;I64,I64-J64,0))))</f>
        <v>292800</v>
      </c>
      <c r="L64" s="89"/>
      <c r="M64" s="63" t="str">
        <f>IF(D64="","000",D64)&amp;IF(E64="","0000",E64)&amp;IF(F64="","0000000000",F64)&amp;IF(G64="","000",G64)&amp;H64</f>
        <v>33403149900023400123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 ht="22.5">
      <c r="B65" s="10" t="s">
        <v>114</v>
      </c>
      <c r="C65" s="87" t="s">
        <v>7</v>
      </c>
      <c r="D65" s="7" t="s">
        <v>86</v>
      </c>
      <c r="E65" s="8" t="s">
        <v>115</v>
      </c>
      <c r="F65" s="8" t="s">
        <v>117</v>
      </c>
      <c r="G65" s="9" t="s">
        <v>116</v>
      </c>
      <c r="H65" s="16"/>
      <c r="I65" s="11">
        <v>1752000</v>
      </c>
      <c r="J65" s="12"/>
      <c r="K65" s="88">
        <f>IF(IF(I65="",0,I65)=0,0,(IF(I65&gt;0,IF(J65&gt;I65,0,I65-J65),IF(J65&gt;I65,I65-J65,0))))</f>
        <v>1752000</v>
      </c>
      <c r="L65" s="89"/>
      <c r="M65" s="63" t="str">
        <f>IF(D65="","000",D65)&amp;IF(E65="","0000",E65)&amp;IF(F65="","0000000000",F65)&amp;IF(G65="","000",G65)&amp;H65</f>
        <v>33403149900029300123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90</v>
      </c>
      <c r="C66" s="87" t="s">
        <v>7</v>
      </c>
      <c r="D66" s="7" t="s">
        <v>86</v>
      </c>
      <c r="E66" s="8" t="s">
        <v>118</v>
      </c>
      <c r="F66" s="8" t="s">
        <v>119</v>
      </c>
      <c r="G66" s="9" t="s">
        <v>93</v>
      </c>
      <c r="H66" s="16"/>
      <c r="I66" s="11">
        <v>0</v>
      </c>
      <c r="J66" s="12">
        <v>0</v>
      </c>
      <c r="K66" s="88">
        <f>IF(IF(I66="",0,I66)=0,0,(IF(I66&gt;0,IF(J66&gt;I66,0,I66-J66),IF(J66&gt;I66,I66-J66,0))))</f>
        <v>0</v>
      </c>
      <c r="L66" s="89"/>
      <c r="M66" s="63" t="str">
        <f>IF(D66="","000",D66)&amp;IF(E66="","0000",E66)&amp;IF(F66="","0000000000",F66)&amp;IF(G66="","000",G66)&amp;H66</f>
        <v>33404089900028700244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>
      <c r="B67" s="10" t="s">
        <v>90</v>
      </c>
      <c r="C67" s="87" t="s">
        <v>7</v>
      </c>
      <c r="D67" s="7" t="s">
        <v>86</v>
      </c>
      <c r="E67" s="8" t="s">
        <v>120</v>
      </c>
      <c r="F67" s="8" t="s">
        <v>121</v>
      </c>
      <c r="G67" s="9" t="s">
        <v>93</v>
      </c>
      <c r="H67" s="16"/>
      <c r="I67" s="11">
        <v>2365000</v>
      </c>
      <c r="J67" s="12">
        <v>0</v>
      </c>
      <c r="K67" s="88">
        <f>IF(IF(I67="",0,I67)=0,0,(IF(I67&gt;0,IF(J67&gt;I67,0,I67-J67),IF(J67&gt;I67,I67-J67,0))))</f>
        <v>2365000</v>
      </c>
      <c r="L67" s="89"/>
      <c r="M67" s="63" t="str">
        <f>IF(D67="","000",D67)&amp;IF(E67="","0000",E67)&amp;IF(F67="","0000000000",F67)&amp;IF(G67="","000",G67)&amp;H67</f>
        <v>33404091400026800244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 ht="22.5">
      <c r="B68" s="10" t="s">
        <v>122</v>
      </c>
      <c r="C68" s="87" t="s">
        <v>7</v>
      </c>
      <c r="D68" s="7" t="s">
        <v>86</v>
      </c>
      <c r="E68" s="8" t="s">
        <v>120</v>
      </c>
      <c r="F68" s="8" t="s">
        <v>123</v>
      </c>
      <c r="G68" s="9" t="s">
        <v>124</v>
      </c>
      <c r="H68" s="16"/>
      <c r="I68" s="11">
        <v>0</v>
      </c>
      <c r="J68" s="12">
        <v>0</v>
      </c>
      <c r="K68" s="88">
        <f>IF(IF(I68="",0,I68)=0,0,(IF(I68&gt;0,IF(J68&gt;I68,0,I68-J68),IF(J68&gt;I68,I68-J68,0))))</f>
        <v>0</v>
      </c>
      <c r="L68" s="89"/>
      <c r="M68" s="63" t="str">
        <f>IF(D68="","000",D68)&amp;IF(E68="","0000",E68)&amp;IF(F68="","0000000000",F68)&amp;IF(G68="","000",G68)&amp;H68</f>
        <v>33404091500023900243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90</v>
      </c>
      <c r="C69" s="87" t="s">
        <v>7</v>
      </c>
      <c r="D69" s="7" t="s">
        <v>86</v>
      </c>
      <c r="E69" s="8" t="s">
        <v>120</v>
      </c>
      <c r="F69" s="8" t="s">
        <v>123</v>
      </c>
      <c r="G69" s="9" t="s">
        <v>93</v>
      </c>
      <c r="H69" s="16"/>
      <c r="I69" s="11">
        <v>1476552</v>
      </c>
      <c r="J69" s="12">
        <v>0</v>
      </c>
      <c r="K69" s="88">
        <f>IF(IF(I69="",0,I69)=0,0,(IF(I69&gt;0,IF(J69&gt;I69,0,I69-J69),IF(J69&gt;I69,I69-J69,0))))</f>
        <v>1476552</v>
      </c>
      <c r="L69" s="89"/>
      <c r="M69" s="63" t="str">
        <f>IF(D69="","000",D69)&amp;IF(E69="","0000",E69)&amp;IF(F69="","0000000000",F69)&amp;IF(G69="","000",G69)&amp;H69</f>
        <v>33404091500023900244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>
      <c r="B70" s="10" t="s">
        <v>90</v>
      </c>
      <c r="C70" s="87" t="s">
        <v>7</v>
      </c>
      <c r="D70" s="7" t="s">
        <v>86</v>
      </c>
      <c r="E70" s="8" t="s">
        <v>120</v>
      </c>
      <c r="F70" s="8" t="s">
        <v>125</v>
      </c>
      <c r="G70" s="9" t="s">
        <v>93</v>
      </c>
      <c r="H70" s="16"/>
      <c r="I70" s="11">
        <v>0</v>
      </c>
      <c r="J70" s="12">
        <v>0</v>
      </c>
      <c r="K70" s="88">
        <f>IF(IF(I70="",0,I70)=0,0,(IF(I70&gt;0,IF(J70&gt;I70,0,I70-J70),IF(J70&gt;I70,I70-J70,0))))</f>
        <v>0</v>
      </c>
      <c r="L70" s="89"/>
      <c r="M70" s="63" t="str">
        <f>IF(D70="","000",D70)&amp;IF(E70="","0000",E70)&amp;IF(F70="","0000000000",F70)&amp;IF(G70="","000",G70)&amp;H70</f>
        <v>33404091500023910244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>
      <c r="B71" s="10" t="s">
        <v>90</v>
      </c>
      <c r="C71" s="87" t="s">
        <v>7</v>
      </c>
      <c r="D71" s="7" t="s">
        <v>86</v>
      </c>
      <c r="E71" s="8" t="s">
        <v>120</v>
      </c>
      <c r="F71" s="8" t="s">
        <v>126</v>
      </c>
      <c r="G71" s="9" t="s">
        <v>93</v>
      </c>
      <c r="H71" s="16"/>
      <c r="I71" s="11">
        <v>11399000</v>
      </c>
      <c r="J71" s="12">
        <v>0</v>
      </c>
      <c r="K71" s="88">
        <f>IF(IF(I71="",0,I71)=0,0,(IF(I71&gt;0,IF(J71&gt;I71,0,I71-J71),IF(J71&gt;I71,I71-J71,0))))</f>
        <v>11399000</v>
      </c>
      <c r="L71" s="89"/>
      <c r="M71" s="63" t="str">
        <f>IF(D71="","000",D71)&amp;IF(E71="","0000",E71)&amp;IF(F71="","0000000000",F71)&amp;IF(G71="","000",G71)&amp;H71</f>
        <v>33404091500071520244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>
      <c r="B72" s="10" t="s">
        <v>90</v>
      </c>
      <c r="C72" s="87" t="s">
        <v>7</v>
      </c>
      <c r="D72" s="7" t="s">
        <v>86</v>
      </c>
      <c r="E72" s="8" t="s">
        <v>120</v>
      </c>
      <c r="F72" s="8" t="s">
        <v>127</v>
      </c>
      <c r="G72" s="9" t="s">
        <v>93</v>
      </c>
      <c r="H72" s="16"/>
      <c r="I72" s="11">
        <v>0</v>
      </c>
      <c r="J72" s="12">
        <v>0</v>
      </c>
      <c r="K72" s="88">
        <f>IF(IF(I72="",0,I72)=0,0,(IF(I72&gt;0,IF(J72&gt;I72,0,I72-J72),IF(J72&gt;I72,I72-J72,0))))</f>
        <v>0</v>
      </c>
      <c r="L72" s="89"/>
      <c r="M72" s="63" t="str">
        <f>IF(D72="","000",D72)&amp;IF(E72="","0000",E72)&amp;IF(F72="","0000000000",F72)&amp;IF(G72="","000",G72)&amp;H72</f>
        <v>33404091500071540244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>
      <c r="B73" s="10" t="s">
        <v>90</v>
      </c>
      <c r="C73" s="87" t="s">
        <v>7</v>
      </c>
      <c r="D73" s="7" t="s">
        <v>86</v>
      </c>
      <c r="E73" s="8" t="s">
        <v>120</v>
      </c>
      <c r="F73" s="8" t="s">
        <v>128</v>
      </c>
      <c r="G73" s="9" t="s">
        <v>93</v>
      </c>
      <c r="H73" s="16"/>
      <c r="I73" s="11">
        <v>599948</v>
      </c>
      <c r="J73" s="12">
        <v>0</v>
      </c>
      <c r="K73" s="88">
        <f>IF(IF(I73="",0,I73)=0,0,(IF(I73&gt;0,IF(J73&gt;I73,0,I73-J73),IF(J73&gt;I73,I73-J73,0))))</f>
        <v>599948</v>
      </c>
      <c r="L73" s="89"/>
      <c r="M73" s="63" t="str">
        <f>IF(D73="","000",D73)&amp;IF(E73="","0000",E73)&amp;IF(F73="","0000000000",F73)&amp;IF(G73="","000",G73)&amp;H73</f>
        <v>334040915000S1520244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>
      <c r="B74" s="10" t="s">
        <v>90</v>
      </c>
      <c r="C74" s="87" t="s">
        <v>7</v>
      </c>
      <c r="D74" s="7" t="s">
        <v>86</v>
      </c>
      <c r="E74" s="8" t="s">
        <v>120</v>
      </c>
      <c r="F74" s="8" t="s">
        <v>129</v>
      </c>
      <c r="G74" s="9" t="s">
        <v>93</v>
      </c>
      <c r="H74" s="16"/>
      <c r="I74" s="11">
        <v>0</v>
      </c>
      <c r="J74" s="12">
        <v>0</v>
      </c>
      <c r="K74" s="88">
        <f>IF(IF(I74="",0,I74)=0,0,(IF(I74&gt;0,IF(J74&gt;I74,0,I74-J74),IF(J74&gt;I74,I74-J74,0))))</f>
        <v>0</v>
      </c>
      <c r="L74" s="89"/>
      <c r="M74" s="63" t="str">
        <f>IF(D74="","000",D74)&amp;IF(E74="","0000",E74)&amp;IF(F74="","0000000000",F74)&amp;IF(G74="","000",G74)&amp;H74</f>
        <v>334040915000S1540244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>
      <c r="B75" s="10" t="s">
        <v>90</v>
      </c>
      <c r="C75" s="87" t="s">
        <v>7</v>
      </c>
      <c r="D75" s="7" t="s">
        <v>86</v>
      </c>
      <c r="E75" s="8" t="s">
        <v>130</v>
      </c>
      <c r="F75" s="8" t="s">
        <v>131</v>
      </c>
      <c r="G75" s="9" t="s">
        <v>93</v>
      </c>
      <c r="H75" s="16"/>
      <c r="I75" s="11">
        <v>865000</v>
      </c>
      <c r="J75" s="12">
        <v>13000</v>
      </c>
      <c r="K75" s="88">
        <f>IF(IF(I75="",0,I75)=0,0,(IF(I75&gt;0,IF(J75&gt;I75,0,I75-J75),IF(J75&gt;I75,I75-J75,0))))</f>
        <v>852000</v>
      </c>
      <c r="L75" s="89"/>
      <c r="M75" s="63" t="str">
        <f>IF(D75="","000",D75)&amp;IF(E75="","0000",E75)&amp;IF(F75="","0000000000",F75)&amp;IF(G75="","000",G75)&amp;H75</f>
        <v>33404129900023700244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 ht="45">
      <c r="B76" s="10" t="s">
        <v>132</v>
      </c>
      <c r="C76" s="87" t="s">
        <v>7</v>
      </c>
      <c r="D76" s="7" t="s">
        <v>86</v>
      </c>
      <c r="E76" s="8" t="s">
        <v>130</v>
      </c>
      <c r="F76" s="8" t="s">
        <v>131</v>
      </c>
      <c r="G76" s="9" t="s">
        <v>133</v>
      </c>
      <c r="H76" s="16"/>
      <c r="I76" s="11">
        <v>0</v>
      </c>
      <c r="J76" s="12">
        <v>0</v>
      </c>
      <c r="K76" s="88">
        <f>IF(IF(I76="",0,I76)=0,0,(IF(I76&gt;0,IF(J76&gt;I76,0,I76-J76),IF(J76&gt;I76,I76-J76,0))))</f>
        <v>0</v>
      </c>
      <c r="L76" s="89"/>
      <c r="M76" s="63" t="str">
        <f>IF(D76="","000",D76)&amp;IF(E76="","0000",E76)&amp;IF(F76="","0000000000",F76)&amp;IF(G76="","000",G76)&amp;H76</f>
        <v>33404129900023700245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>
      <c r="B77" s="10" t="s">
        <v>90</v>
      </c>
      <c r="C77" s="87" t="s">
        <v>7</v>
      </c>
      <c r="D77" s="7" t="s">
        <v>86</v>
      </c>
      <c r="E77" s="8" t="s">
        <v>130</v>
      </c>
      <c r="F77" s="8" t="s">
        <v>134</v>
      </c>
      <c r="G77" s="9" t="s">
        <v>93</v>
      </c>
      <c r="H77" s="16"/>
      <c r="I77" s="11">
        <v>600000</v>
      </c>
      <c r="J77" s="12">
        <v>0</v>
      </c>
      <c r="K77" s="88">
        <f>IF(IF(I77="",0,I77)=0,0,(IF(I77&gt;0,IF(J77&gt;I77,0,I77-J77),IF(J77&gt;I77,I77-J77,0))))</f>
        <v>600000</v>
      </c>
      <c r="L77" s="89"/>
      <c r="M77" s="63" t="str">
        <f>IF(D77="","000",D77)&amp;IF(E77="","0000",E77)&amp;IF(F77="","0000000000",F77)&amp;IF(G77="","000",G77)&amp;H77</f>
        <v>33404129900026500244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 ht="22.5">
      <c r="B78" s="10" t="s">
        <v>122</v>
      </c>
      <c r="C78" s="87" t="s">
        <v>7</v>
      </c>
      <c r="D78" s="7" t="s">
        <v>86</v>
      </c>
      <c r="E78" s="8" t="s">
        <v>135</v>
      </c>
      <c r="F78" s="8" t="s">
        <v>136</v>
      </c>
      <c r="G78" s="9" t="s">
        <v>124</v>
      </c>
      <c r="H78" s="16"/>
      <c r="I78" s="11">
        <v>2000000</v>
      </c>
      <c r="J78" s="12">
        <v>0</v>
      </c>
      <c r="K78" s="88">
        <f>IF(IF(I78="",0,I78)=0,0,(IF(I78&gt;0,IF(J78&gt;I78,0,I78-J78),IF(J78&gt;I78,I78-J78,0))))</f>
        <v>2000000</v>
      </c>
      <c r="L78" s="89"/>
      <c r="M78" s="63" t="str">
        <f>IF(D78="","000",D78)&amp;IF(E78="","0000",E78)&amp;IF(F78="","0000000000",F78)&amp;IF(G78="","000",G78)&amp;H78</f>
        <v>33405011710024400243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 ht="22.5">
      <c r="B79" s="10" t="s">
        <v>122</v>
      </c>
      <c r="C79" s="87" t="s">
        <v>7</v>
      </c>
      <c r="D79" s="7" t="s">
        <v>86</v>
      </c>
      <c r="E79" s="8" t="s">
        <v>135</v>
      </c>
      <c r="F79" s="8" t="s">
        <v>102</v>
      </c>
      <c r="G79" s="9" t="s">
        <v>124</v>
      </c>
      <c r="H79" s="16"/>
      <c r="I79" s="11">
        <v>0</v>
      </c>
      <c r="J79" s="12">
        <v>0</v>
      </c>
      <c r="K79" s="88">
        <f>IF(IF(I79="",0,I79)=0,0,(IF(I79&gt;0,IF(J79&gt;I79,0,I79-J79),IF(J79&gt;I79,I79-J79,0))))</f>
        <v>0</v>
      </c>
      <c r="L79" s="89"/>
      <c r="M79" s="63" t="str">
        <f>IF(D79="","000",D79)&amp;IF(E79="","0000",E79)&amp;IF(F79="","0000000000",F79)&amp;IF(G79="","000",G79)&amp;H79</f>
        <v>33405019900023400243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>
      <c r="B80" s="10" t="s">
        <v>90</v>
      </c>
      <c r="C80" s="87" t="s">
        <v>7</v>
      </c>
      <c r="D80" s="7" t="s">
        <v>86</v>
      </c>
      <c r="E80" s="8" t="s">
        <v>135</v>
      </c>
      <c r="F80" s="8" t="s">
        <v>102</v>
      </c>
      <c r="G80" s="9" t="s">
        <v>93</v>
      </c>
      <c r="H80" s="16"/>
      <c r="I80" s="11">
        <v>15000</v>
      </c>
      <c r="J80" s="12">
        <v>0</v>
      </c>
      <c r="K80" s="88">
        <f>IF(IF(I80="",0,I80)=0,0,(IF(I80&gt;0,IF(J80&gt;I80,0,I80-J80),IF(J80&gt;I80,I80-J80,0))))</f>
        <v>15000</v>
      </c>
      <c r="L80" s="89"/>
      <c r="M80" s="63" t="str">
        <f>IF(D80="","000",D80)&amp;IF(E80="","0000",E80)&amp;IF(F80="","0000000000",F80)&amp;IF(G80="","000",G80)&amp;H80</f>
        <v>33405019900023400244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>
      <c r="B81" s="10" t="s">
        <v>137</v>
      </c>
      <c r="C81" s="87" t="s">
        <v>7</v>
      </c>
      <c r="D81" s="7" t="s">
        <v>86</v>
      </c>
      <c r="E81" s="8" t="s">
        <v>135</v>
      </c>
      <c r="F81" s="8" t="s">
        <v>102</v>
      </c>
      <c r="G81" s="9" t="s">
        <v>138</v>
      </c>
      <c r="H81" s="16"/>
      <c r="I81" s="11">
        <v>95000</v>
      </c>
      <c r="J81" s="12">
        <v>0</v>
      </c>
      <c r="K81" s="88">
        <f>IF(IF(I81="",0,I81)=0,0,(IF(I81&gt;0,IF(J81&gt;I81,0,I81-J81),IF(J81&gt;I81,I81-J81,0))))</f>
        <v>95000</v>
      </c>
      <c r="L81" s="89"/>
      <c r="M81" s="63" t="str">
        <f>IF(D81="","000",D81)&amp;IF(E81="","0000",E81)&amp;IF(F81="","0000000000",F81)&amp;IF(G81="","000",G81)&amp;H81</f>
        <v>33405019900023400247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 ht="33.75">
      <c r="B82" s="10" t="s">
        <v>101</v>
      </c>
      <c r="C82" s="87" t="s">
        <v>7</v>
      </c>
      <c r="D82" s="7" t="s">
        <v>86</v>
      </c>
      <c r="E82" s="8" t="s">
        <v>135</v>
      </c>
      <c r="F82" s="8" t="s">
        <v>102</v>
      </c>
      <c r="G82" s="9" t="s">
        <v>103</v>
      </c>
      <c r="H82" s="16"/>
      <c r="I82" s="11">
        <v>0</v>
      </c>
      <c r="J82" s="12">
        <v>0</v>
      </c>
      <c r="K82" s="88">
        <f>IF(IF(I82="",0,I82)=0,0,(IF(I82&gt;0,IF(J82&gt;I82,0,I82-J82),IF(J82&gt;I82,I82-J82,0))))</f>
        <v>0</v>
      </c>
      <c r="L82" s="89"/>
      <c r="M82" s="63" t="str">
        <f>IF(D82="","000",D82)&amp;IF(E82="","0000",E82)&amp;IF(F82="","0000000000",F82)&amp;IF(G82="","000",G82)&amp;H82</f>
        <v>33405019900023400831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>
      <c r="B83" s="10" t="s">
        <v>105</v>
      </c>
      <c r="C83" s="87" t="s">
        <v>7</v>
      </c>
      <c r="D83" s="7" t="s">
        <v>86</v>
      </c>
      <c r="E83" s="8" t="s">
        <v>135</v>
      </c>
      <c r="F83" s="8" t="s">
        <v>102</v>
      </c>
      <c r="G83" s="9" t="s">
        <v>107</v>
      </c>
      <c r="H83" s="16"/>
      <c r="I83" s="11">
        <v>0</v>
      </c>
      <c r="J83" s="12">
        <v>0</v>
      </c>
      <c r="K83" s="88">
        <f>IF(IF(I83="",0,I83)=0,0,(IF(I83&gt;0,IF(J83&gt;I83,0,I83-J83),IF(J83&gt;I83,I83-J83,0))))</f>
        <v>0</v>
      </c>
      <c r="L83" s="89"/>
      <c r="M83" s="63" t="str">
        <f>IF(D83="","000",D83)&amp;IF(E83="","0000",E83)&amp;IF(F83="","0000000000",F83)&amp;IF(G83="","000",G83)&amp;H83</f>
        <v>33405019900023400853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>
      <c r="B84" s="10" t="s">
        <v>90</v>
      </c>
      <c r="C84" s="87" t="s">
        <v>7</v>
      </c>
      <c r="D84" s="7" t="s">
        <v>86</v>
      </c>
      <c r="E84" s="8" t="s">
        <v>135</v>
      </c>
      <c r="F84" s="8" t="s">
        <v>139</v>
      </c>
      <c r="G84" s="9" t="s">
        <v>93</v>
      </c>
      <c r="H84" s="16"/>
      <c r="I84" s="11">
        <v>20000</v>
      </c>
      <c r="J84" s="12">
        <v>0</v>
      </c>
      <c r="K84" s="88">
        <f>IF(IF(I84="",0,I84)=0,0,(IF(I84&gt;0,IF(J84&gt;I84,0,I84-J84),IF(J84&gt;I84,I84-J84,0))))</f>
        <v>20000</v>
      </c>
      <c r="L84" s="89"/>
      <c r="M84" s="63" t="str">
        <f>IF(D84="","000",D84)&amp;IF(E84="","0000",E84)&amp;IF(F84="","0000000000",F84)&amp;IF(G84="","000",G84)&amp;H84</f>
        <v>33405019900024500244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>
      <c r="B85" s="10" t="s">
        <v>90</v>
      </c>
      <c r="C85" s="87" t="s">
        <v>7</v>
      </c>
      <c r="D85" s="7" t="s">
        <v>86</v>
      </c>
      <c r="E85" s="8" t="s">
        <v>135</v>
      </c>
      <c r="F85" s="8" t="s">
        <v>140</v>
      </c>
      <c r="G85" s="9" t="s">
        <v>93</v>
      </c>
      <c r="H85" s="16"/>
      <c r="I85" s="11">
        <v>1000000</v>
      </c>
      <c r="J85" s="12">
        <v>42008.13</v>
      </c>
      <c r="K85" s="88">
        <f>IF(IF(I85="",0,I85)=0,0,(IF(I85&gt;0,IF(J85&gt;I85,0,I85-J85),IF(J85&gt;I85,I85-J85,0))))</f>
        <v>957991.87</v>
      </c>
      <c r="L85" s="89"/>
      <c r="M85" s="63" t="str">
        <f>IF(D85="","000",D85)&amp;IF(E85="","0000",E85)&amp;IF(F85="","0000000000",F85)&amp;IF(G85="","000",G85)&amp;H85</f>
        <v>33405019900028000244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>
      <c r="B86" s="10" t="s">
        <v>90</v>
      </c>
      <c r="C86" s="87" t="s">
        <v>7</v>
      </c>
      <c r="D86" s="7" t="s">
        <v>86</v>
      </c>
      <c r="E86" s="8" t="s">
        <v>135</v>
      </c>
      <c r="F86" s="8" t="s">
        <v>141</v>
      </c>
      <c r="G86" s="9" t="s">
        <v>93</v>
      </c>
      <c r="H86" s="16"/>
      <c r="I86" s="11">
        <v>575000</v>
      </c>
      <c r="J86" s="12">
        <v>0</v>
      </c>
      <c r="K86" s="88">
        <f>IF(IF(I86="",0,I86)=0,0,(IF(I86&gt;0,IF(J86&gt;I86,0,I86-J86),IF(J86&gt;I86,I86-J86,0))))</f>
        <v>575000</v>
      </c>
      <c r="L86" s="89"/>
      <c r="M86" s="63" t="str">
        <f>IF(D86="","000",D86)&amp;IF(E86="","0000",E86)&amp;IF(F86="","0000000000",F86)&amp;IF(G86="","000",G86)&amp;H86</f>
        <v>33405019900028100244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 ht="22.5">
      <c r="B87" s="10" t="s">
        <v>122</v>
      </c>
      <c r="C87" s="87" t="s">
        <v>7</v>
      </c>
      <c r="D87" s="7" t="s">
        <v>86</v>
      </c>
      <c r="E87" s="8" t="s">
        <v>142</v>
      </c>
      <c r="F87" s="8" t="s">
        <v>143</v>
      </c>
      <c r="G87" s="9" t="s">
        <v>124</v>
      </c>
      <c r="H87" s="16"/>
      <c r="I87" s="11">
        <v>15200</v>
      </c>
      <c r="J87" s="12">
        <v>15200</v>
      </c>
      <c r="K87" s="88">
        <f>IF(IF(I87="",0,I87)=0,0,(IF(I87&gt;0,IF(J87&gt;I87,0,I87-J87),IF(J87&gt;I87,I87-J87,0))))</f>
        <v>0</v>
      </c>
      <c r="L87" s="89"/>
      <c r="M87" s="63" t="str">
        <f>IF(D87="","000",D87)&amp;IF(E87="","0000",E87)&amp;IF(F87="","0000000000",F87)&amp;IF(G87="","000",G87)&amp;H87</f>
        <v>33405022300027150243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>
      <c r="B88" s="10" t="s">
        <v>90</v>
      </c>
      <c r="C88" s="87" t="s">
        <v>7</v>
      </c>
      <c r="D88" s="7" t="s">
        <v>86</v>
      </c>
      <c r="E88" s="8" t="s">
        <v>142</v>
      </c>
      <c r="F88" s="8" t="s">
        <v>143</v>
      </c>
      <c r="G88" s="9" t="s">
        <v>93</v>
      </c>
      <c r="H88" s="16"/>
      <c r="I88" s="11">
        <v>434800</v>
      </c>
      <c r="J88" s="12">
        <v>0</v>
      </c>
      <c r="K88" s="88">
        <f>IF(IF(I88="",0,I88)=0,0,(IF(I88&gt;0,IF(J88&gt;I88,0,I88-J88),IF(J88&gt;I88,I88-J88,0))))</f>
        <v>434800</v>
      </c>
      <c r="L88" s="89"/>
      <c r="M88" s="63" t="str">
        <f>IF(D88="","000",D88)&amp;IF(E88="","0000",E88)&amp;IF(F88="","0000000000",F88)&amp;IF(G88="","000",G88)&amp;H88</f>
        <v>33405022300027150244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 ht="33.75">
      <c r="B89" s="10" t="s">
        <v>144</v>
      </c>
      <c r="C89" s="87" t="s">
        <v>7</v>
      </c>
      <c r="D89" s="7" t="s">
        <v>86</v>
      </c>
      <c r="E89" s="8" t="s">
        <v>142</v>
      </c>
      <c r="F89" s="8" t="s">
        <v>143</v>
      </c>
      <c r="G89" s="9" t="s">
        <v>145</v>
      </c>
      <c r="H89" s="16"/>
      <c r="I89" s="11">
        <v>300000</v>
      </c>
      <c r="J89" s="12">
        <v>0</v>
      </c>
      <c r="K89" s="88">
        <f>IF(IF(I89="",0,I89)=0,0,(IF(I89&gt;0,IF(J89&gt;I89,0,I89-J89),IF(J89&gt;I89,I89-J89,0))))</f>
        <v>300000</v>
      </c>
      <c r="L89" s="89"/>
      <c r="M89" s="63" t="str">
        <f>IF(D89="","000",D89)&amp;IF(E89="","0000",E89)&amp;IF(F89="","0000000000",F89)&amp;IF(G89="","000",G89)&amp;H89</f>
        <v>33405022300027150414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 ht="22.5">
      <c r="B90" s="10" t="s">
        <v>122</v>
      </c>
      <c r="C90" s="87" t="s">
        <v>7</v>
      </c>
      <c r="D90" s="7" t="s">
        <v>86</v>
      </c>
      <c r="E90" s="8" t="s">
        <v>142</v>
      </c>
      <c r="F90" s="8" t="s">
        <v>146</v>
      </c>
      <c r="G90" s="9" t="s">
        <v>124</v>
      </c>
      <c r="H90" s="16"/>
      <c r="I90" s="11">
        <v>0</v>
      </c>
      <c r="J90" s="12">
        <v>0</v>
      </c>
      <c r="K90" s="88">
        <f>IF(IF(I90="",0,I90)=0,0,(IF(I90&gt;0,IF(J90&gt;I90,0,I90-J90),IF(J90&gt;I90,I90-J90,0))))</f>
        <v>0</v>
      </c>
      <c r="L90" s="89"/>
      <c r="M90" s="63" t="str">
        <f>IF(D90="","000",D90)&amp;IF(E90="","0000",E90)&amp;IF(F90="","0000000000",F90)&amp;IF(G90="","000",G90)&amp;H90</f>
        <v>33405022300072370243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 ht="22.5">
      <c r="B91" s="10" t="s">
        <v>122</v>
      </c>
      <c r="C91" s="87" t="s">
        <v>7</v>
      </c>
      <c r="D91" s="7" t="s">
        <v>86</v>
      </c>
      <c r="E91" s="8" t="s">
        <v>142</v>
      </c>
      <c r="F91" s="8" t="s">
        <v>147</v>
      </c>
      <c r="G91" s="9" t="s">
        <v>124</v>
      </c>
      <c r="H91" s="16"/>
      <c r="I91" s="11">
        <v>0</v>
      </c>
      <c r="J91" s="12">
        <v>0</v>
      </c>
      <c r="K91" s="88">
        <f>IF(IF(I91="",0,I91)=0,0,(IF(I91&gt;0,IF(J91&gt;I91,0,I91-J91),IF(J91&gt;I91,I91-J91,0))))</f>
        <v>0</v>
      </c>
      <c r="L91" s="89"/>
      <c r="M91" s="63" t="str">
        <f>IF(D91="","000",D91)&amp;IF(E91="","0000",E91)&amp;IF(F91="","0000000000",F91)&amp;IF(G91="","000",G91)&amp;H91</f>
        <v>334050223000S2370243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90</v>
      </c>
      <c r="C92" s="87" t="s">
        <v>7</v>
      </c>
      <c r="D92" s="7" t="s">
        <v>86</v>
      </c>
      <c r="E92" s="8" t="s">
        <v>142</v>
      </c>
      <c r="F92" s="8" t="s">
        <v>139</v>
      </c>
      <c r="G92" s="9" t="s">
        <v>93</v>
      </c>
      <c r="H92" s="16"/>
      <c r="I92" s="11">
        <v>150000</v>
      </c>
      <c r="J92" s="12">
        <v>0</v>
      </c>
      <c r="K92" s="88">
        <f>IF(IF(I92="",0,I92)=0,0,(IF(I92&gt;0,IF(J92&gt;I92,0,I92-J92),IF(J92&gt;I92,I92-J92,0))))</f>
        <v>150000</v>
      </c>
      <c r="L92" s="89"/>
      <c r="M92" s="63" t="str">
        <f>IF(D92="","000",D92)&amp;IF(E92="","0000",E92)&amp;IF(F92="","0000000000",F92)&amp;IF(G92="","000",G92)&amp;H92</f>
        <v>33405029900024500244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 ht="45">
      <c r="B93" s="10" t="s">
        <v>148</v>
      </c>
      <c r="C93" s="87" t="s">
        <v>7</v>
      </c>
      <c r="D93" s="7" t="s">
        <v>86</v>
      </c>
      <c r="E93" s="8" t="s">
        <v>142</v>
      </c>
      <c r="F93" s="8" t="s">
        <v>149</v>
      </c>
      <c r="G93" s="9" t="s">
        <v>150</v>
      </c>
      <c r="H93" s="16"/>
      <c r="I93" s="11">
        <v>1200000</v>
      </c>
      <c r="J93" s="12">
        <v>0</v>
      </c>
      <c r="K93" s="88">
        <f>IF(IF(I93="",0,I93)=0,0,(IF(I93&gt;0,IF(J93&gt;I93,0,I93-J93),IF(J93&gt;I93,I93-J93,0))))</f>
        <v>1200000</v>
      </c>
      <c r="L93" s="89"/>
      <c r="M93" s="63" t="str">
        <f>IF(D93="","000",D93)&amp;IF(E93="","0000",E93)&amp;IF(F93="","0000000000",F93)&amp;IF(G93="","000",G93)&amp;H93</f>
        <v>33405029900024600811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>
      <c r="B94" s="10" t="s">
        <v>90</v>
      </c>
      <c r="C94" s="87" t="s">
        <v>7</v>
      </c>
      <c r="D94" s="7" t="s">
        <v>86</v>
      </c>
      <c r="E94" s="8" t="s">
        <v>142</v>
      </c>
      <c r="F94" s="8" t="s">
        <v>151</v>
      </c>
      <c r="G94" s="9" t="s">
        <v>93</v>
      </c>
      <c r="H94" s="16"/>
      <c r="I94" s="11">
        <v>100000</v>
      </c>
      <c r="J94" s="12">
        <v>0</v>
      </c>
      <c r="K94" s="88">
        <f>IF(IF(I94="",0,I94)=0,0,(IF(I94&gt;0,IF(J94&gt;I94,0,I94-J94),IF(J94&gt;I94,I94-J94,0))))</f>
        <v>100000</v>
      </c>
      <c r="L94" s="89"/>
      <c r="M94" s="63" t="str">
        <f>IF(D94="","000",D94)&amp;IF(E94="","0000",E94)&amp;IF(F94="","0000000000",F94)&amp;IF(G94="","000",G94)&amp;H94</f>
        <v>33405029900027250244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>
      <c r="B95" s="10" t="s">
        <v>90</v>
      </c>
      <c r="C95" s="87" t="s">
        <v>7</v>
      </c>
      <c r="D95" s="7" t="s">
        <v>86</v>
      </c>
      <c r="E95" s="8" t="s">
        <v>142</v>
      </c>
      <c r="F95" s="8" t="s">
        <v>152</v>
      </c>
      <c r="G95" s="9" t="s">
        <v>93</v>
      </c>
      <c r="H95" s="16"/>
      <c r="I95" s="11"/>
      <c r="J95" s="12">
        <v>0</v>
      </c>
      <c r="K95" s="88">
        <f>IF(IF(I95="",0,I95)=0,0,(IF(I95&gt;0,IF(J95&gt;I95,0,I95-J95),IF(J95&gt;I95,I95-J95,0))))</f>
        <v>0</v>
      </c>
      <c r="L95" s="89"/>
      <c r="M95" s="63" t="str">
        <f>IF(D95="","000",D95)&amp;IF(E95="","0000",E95)&amp;IF(F95="","0000000000",F95)&amp;IF(G95="","000",G95)&amp;H95</f>
        <v>33405029900027350244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 ht="22.5">
      <c r="B96" s="10" t="s">
        <v>122</v>
      </c>
      <c r="C96" s="87" t="s">
        <v>7</v>
      </c>
      <c r="D96" s="7" t="s">
        <v>86</v>
      </c>
      <c r="E96" s="8" t="s">
        <v>142</v>
      </c>
      <c r="F96" s="8" t="s">
        <v>153</v>
      </c>
      <c r="G96" s="9" t="s">
        <v>124</v>
      </c>
      <c r="H96" s="16"/>
      <c r="I96" s="11">
        <v>1000000</v>
      </c>
      <c r="J96" s="12">
        <v>0</v>
      </c>
      <c r="K96" s="88">
        <f>IF(IF(I96="",0,I96)=0,0,(IF(I96&gt;0,IF(J96&gt;I96,0,I96-J96),IF(J96&gt;I96,I96-J96,0))))</f>
        <v>1000000</v>
      </c>
      <c r="L96" s="89"/>
      <c r="M96" s="63" t="str">
        <f>IF(D96="","000",D96)&amp;IF(E96="","0000",E96)&amp;IF(F96="","0000000000",F96)&amp;IF(G96="","000",G96)&amp;H96</f>
        <v>33405029900076100243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>
      <c r="B97" s="10" t="s">
        <v>90</v>
      </c>
      <c r="C97" s="87" t="s">
        <v>7</v>
      </c>
      <c r="D97" s="7" t="s">
        <v>86</v>
      </c>
      <c r="E97" s="8" t="s">
        <v>142</v>
      </c>
      <c r="F97" s="8" t="s">
        <v>153</v>
      </c>
      <c r="G97" s="9" t="s">
        <v>93</v>
      </c>
      <c r="H97" s="16"/>
      <c r="I97" s="11">
        <v>0</v>
      </c>
      <c r="J97" s="12">
        <v>0</v>
      </c>
      <c r="K97" s="88">
        <f>IF(IF(I97="",0,I97)=0,0,(IF(I97&gt;0,IF(J97&gt;I97,0,I97-J97),IF(J97&gt;I97,I97-J97,0))))</f>
        <v>0</v>
      </c>
      <c r="L97" s="89"/>
      <c r="M97" s="63" t="str">
        <f>IF(D97="","000",D97)&amp;IF(E97="","0000",E97)&amp;IF(F97="","0000000000",F97)&amp;IF(G97="","000",G97)&amp;H97</f>
        <v>33405029900076100244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 ht="22.5">
      <c r="B98" s="10" t="s">
        <v>122</v>
      </c>
      <c r="C98" s="87" t="s">
        <v>7</v>
      </c>
      <c r="D98" s="7" t="s">
        <v>86</v>
      </c>
      <c r="E98" s="8" t="s">
        <v>142</v>
      </c>
      <c r="F98" s="8" t="s">
        <v>154</v>
      </c>
      <c r="G98" s="9" t="s">
        <v>124</v>
      </c>
      <c r="H98" s="16"/>
      <c r="I98" s="11">
        <v>1000000</v>
      </c>
      <c r="J98" s="12">
        <v>0</v>
      </c>
      <c r="K98" s="88">
        <f>IF(IF(I98="",0,I98)=0,0,(IF(I98&gt;0,IF(J98&gt;I98,0,I98-J98),IF(J98&gt;I98,I98-J98,0))))</f>
        <v>1000000</v>
      </c>
      <c r="L98" s="89"/>
      <c r="M98" s="63" t="str">
        <f>IF(D98="","000",D98)&amp;IF(E98="","0000",E98)&amp;IF(F98="","0000000000",F98)&amp;IF(G98="","000",G98)&amp;H98</f>
        <v>334050299000S6100243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>
      <c r="B99" s="10" t="s">
        <v>90</v>
      </c>
      <c r="C99" s="87" t="s">
        <v>7</v>
      </c>
      <c r="D99" s="7" t="s">
        <v>86</v>
      </c>
      <c r="E99" s="8" t="s">
        <v>142</v>
      </c>
      <c r="F99" s="8" t="s">
        <v>154</v>
      </c>
      <c r="G99" s="9" t="s">
        <v>93</v>
      </c>
      <c r="H99" s="16"/>
      <c r="I99" s="11">
        <v>0</v>
      </c>
      <c r="J99" s="12">
        <v>0</v>
      </c>
      <c r="K99" s="88">
        <f>IF(IF(I99="",0,I99)=0,0,(IF(I99&gt;0,IF(J99&gt;I99,0,I99-J99),IF(J99&gt;I99,I99-J99,0))))</f>
        <v>0</v>
      </c>
      <c r="L99" s="89"/>
      <c r="M99" s="63" t="str">
        <f>IF(D99="","000",D99)&amp;IF(E99="","0000",E99)&amp;IF(F99="","0000000000",F99)&amp;IF(G99="","000",G99)&amp;H99</f>
        <v>334050299000S6100244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>
      <c r="B100" s="10" t="s">
        <v>90</v>
      </c>
      <c r="C100" s="87" t="s">
        <v>7</v>
      </c>
      <c r="D100" s="7" t="s">
        <v>86</v>
      </c>
      <c r="E100" s="8" t="s">
        <v>155</v>
      </c>
      <c r="F100" s="8" t="s">
        <v>156</v>
      </c>
      <c r="G100" s="9" t="s">
        <v>93</v>
      </c>
      <c r="H100" s="16"/>
      <c r="I100" s="11">
        <v>7500000</v>
      </c>
      <c r="J100" s="12">
        <v>971348.72</v>
      </c>
      <c r="K100" s="88">
        <f>IF(IF(I100="",0,I100)=0,0,(IF(I100&gt;0,IF(J100&gt;I100,0,I100-J100),IF(J100&gt;I100,I100-J100,0))))</f>
        <v>6528651.2800000003</v>
      </c>
      <c r="L100" s="89"/>
      <c r="M100" s="63" t="str">
        <f>IF(D100="","000",D100)&amp;IF(E100="","0000",E100)&amp;IF(F100="","0000000000",F100)&amp;IF(G100="","000",G100)&amp;H100</f>
        <v>33405031610025000244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>
      <c r="B101" s="10" t="s">
        <v>137</v>
      </c>
      <c r="C101" s="87" t="s">
        <v>7</v>
      </c>
      <c r="D101" s="7" t="s">
        <v>86</v>
      </c>
      <c r="E101" s="8" t="s">
        <v>155</v>
      </c>
      <c r="F101" s="8" t="s">
        <v>156</v>
      </c>
      <c r="G101" s="9" t="s">
        <v>138</v>
      </c>
      <c r="H101" s="16"/>
      <c r="I101" s="11">
        <v>7500000</v>
      </c>
      <c r="J101" s="12">
        <v>712432.05</v>
      </c>
      <c r="K101" s="88">
        <f>IF(IF(I101="",0,I101)=0,0,(IF(I101&gt;0,IF(J101&gt;I101,0,I101-J101),IF(J101&gt;I101,I101-J101,0))))</f>
        <v>6787567.9500000002</v>
      </c>
      <c r="L101" s="89"/>
      <c r="M101" s="63" t="str">
        <f>IF(D101="","000",D101)&amp;IF(E101="","0000",E101)&amp;IF(F101="","0000000000",F101)&amp;IF(G101="","000",G101)&amp;H101</f>
        <v>33405031610025000247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>
      <c r="B102" s="10" t="s">
        <v>90</v>
      </c>
      <c r="C102" s="87" t="s">
        <v>7</v>
      </c>
      <c r="D102" s="7" t="s">
        <v>86</v>
      </c>
      <c r="E102" s="8" t="s">
        <v>155</v>
      </c>
      <c r="F102" s="8" t="s">
        <v>157</v>
      </c>
      <c r="G102" s="9" t="s">
        <v>93</v>
      </c>
      <c r="H102" s="16"/>
      <c r="I102" s="11">
        <v>2500000</v>
      </c>
      <c r="J102" s="12">
        <v>0</v>
      </c>
      <c r="K102" s="88">
        <f>IF(IF(I102="",0,I102)=0,0,(IF(I102&gt;0,IF(J102&gt;I102,0,I102-J102),IF(J102&gt;I102,I102-J102,0))))</f>
        <v>2500000</v>
      </c>
      <c r="L102" s="89"/>
      <c r="M102" s="63" t="str">
        <f>IF(D102="","000",D102)&amp;IF(E102="","0000",E102)&amp;IF(F102="","0000000000",F102)&amp;IF(G102="","000",G102)&amp;H102</f>
        <v>33405031610025100244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>
      <c r="B103" s="10" t="s">
        <v>85</v>
      </c>
      <c r="C103" s="87" t="s">
        <v>7</v>
      </c>
      <c r="D103" s="7" t="s">
        <v>86</v>
      </c>
      <c r="E103" s="8" t="s">
        <v>155</v>
      </c>
      <c r="F103" s="8" t="s">
        <v>158</v>
      </c>
      <c r="G103" s="9" t="s">
        <v>89</v>
      </c>
      <c r="H103" s="16"/>
      <c r="I103" s="11"/>
      <c r="J103" s="12">
        <v>0</v>
      </c>
      <c r="K103" s="88">
        <f>IF(IF(I103="",0,I103)=0,0,(IF(I103&gt;0,IF(J103&gt;I103,0,I103-J103),IF(J103&gt;I103,I103-J103,0))))</f>
        <v>0</v>
      </c>
      <c r="L103" s="89"/>
      <c r="M103" s="63" t="str">
        <f>IF(D103="","000",D103)&amp;IF(E103="","0000",E103)&amp;IF(F103="","0000000000",F103)&amp;IF(G103="","000",G103)&amp;H103</f>
        <v>33405031620025400540</v>
      </c>
      <c r="N103" s="64"/>
      <c r="O103" s="64"/>
      <c r="P103" s="64"/>
      <c r="Q103" s="64"/>
      <c r="R103" s="64"/>
      <c r="S103" s="64"/>
      <c r="T103" s="64"/>
      <c r="U103" s="64"/>
    </row>
    <row r="104" spans="2:21" s="65" customFormat="1">
      <c r="B104" s="10" t="s">
        <v>90</v>
      </c>
      <c r="C104" s="87" t="s">
        <v>7</v>
      </c>
      <c r="D104" s="7" t="s">
        <v>86</v>
      </c>
      <c r="E104" s="8" t="s">
        <v>155</v>
      </c>
      <c r="F104" s="8" t="s">
        <v>159</v>
      </c>
      <c r="G104" s="9" t="s">
        <v>93</v>
      </c>
      <c r="H104" s="16"/>
      <c r="I104" s="11">
        <v>300000</v>
      </c>
      <c r="J104" s="12">
        <v>0</v>
      </c>
      <c r="K104" s="88">
        <f>IF(IF(I104="",0,I104)=0,0,(IF(I104&gt;0,IF(J104&gt;I104,0,I104-J104),IF(J104&gt;I104,I104-J104,0))))</f>
        <v>300000</v>
      </c>
      <c r="L104" s="89"/>
      <c r="M104" s="63" t="str">
        <f>IF(D104="","000",D104)&amp;IF(E104="","0000",E104)&amp;IF(F104="","0000000000",F104)&amp;IF(G104="","000",G104)&amp;H104</f>
        <v>33405031630025200244</v>
      </c>
      <c r="N104" s="64"/>
      <c r="O104" s="64"/>
      <c r="P104" s="64"/>
      <c r="Q104" s="64"/>
      <c r="R104" s="64"/>
      <c r="S104" s="64"/>
      <c r="T104" s="64"/>
      <c r="U104" s="64"/>
    </row>
    <row r="105" spans="2:21" s="65" customFormat="1">
      <c r="B105" s="10" t="s">
        <v>90</v>
      </c>
      <c r="C105" s="87" t="s">
        <v>7</v>
      </c>
      <c r="D105" s="7" t="s">
        <v>86</v>
      </c>
      <c r="E105" s="8" t="s">
        <v>155</v>
      </c>
      <c r="F105" s="8" t="s">
        <v>160</v>
      </c>
      <c r="G105" s="9" t="s">
        <v>93</v>
      </c>
      <c r="H105" s="16"/>
      <c r="I105" s="11">
        <v>3120000</v>
      </c>
      <c r="J105" s="12">
        <v>150630</v>
      </c>
      <c r="K105" s="88">
        <f>IF(IF(I105="",0,I105)=0,0,(IF(I105&gt;0,IF(J105&gt;I105,0,I105-J105),IF(J105&gt;I105,I105-J105,0))))</f>
        <v>2969370</v>
      </c>
      <c r="L105" s="89"/>
      <c r="M105" s="63" t="str">
        <f>IF(D105="","000",D105)&amp;IF(E105="","0000",E105)&amp;IF(F105="","0000000000",F105)&amp;IF(G105="","000",G105)&amp;H105</f>
        <v>33405031640025300244</v>
      </c>
      <c r="N105" s="64"/>
      <c r="O105" s="64"/>
      <c r="P105" s="64"/>
      <c r="Q105" s="64"/>
      <c r="R105" s="64"/>
      <c r="S105" s="64"/>
      <c r="T105" s="64"/>
      <c r="U105" s="64"/>
    </row>
    <row r="106" spans="2:21" s="65" customFormat="1">
      <c r="B106" s="10" t="s">
        <v>161</v>
      </c>
      <c r="C106" s="87" t="s">
        <v>7</v>
      </c>
      <c r="D106" s="7" t="s">
        <v>86</v>
      </c>
      <c r="E106" s="8" t="s">
        <v>155</v>
      </c>
      <c r="F106" s="8" t="s">
        <v>160</v>
      </c>
      <c r="G106" s="9" t="s">
        <v>162</v>
      </c>
      <c r="H106" s="16"/>
      <c r="I106" s="11">
        <v>0</v>
      </c>
      <c r="J106" s="12">
        <v>0</v>
      </c>
      <c r="K106" s="88">
        <f>IF(IF(I106="",0,I106)=0,0,(IF(I106&gt;0,IF(J106&gt;I106,0,I106-J106),IF(J106&gt;I106,I106-J106,0))))</f>
        <v>0</v>
      </c>
      <c r="L106" s="89"/>
      <c r="M106" s="63" t="str">
        <f>IF(D106="","000",D106)&amp;IF(E106="","0000",E106)&amp;IF(F106="","0000000000",F106)&amp;IF(G106="","000",G106)&amp;H106</f>
        <v>33405031640025300350</v>
      </c>
      <c r="N106" s="64"/>
      <c r="O106" s="64"/>
      <c r="P106" s="64"/>
      <c r="Q106" s="64"/>
      <c r="R106" s="64"/>
      <c r="S106" s="64"/>
      <c r="T106" s="64"/>
      <c r="U106" s="64"/>
    </row>
    <row r="107" spans="2:21" s="65" customFormat="1" ht="33.75">
      <c r="B107" s="10" t="s">
        <v>144</v>
      </c>
      <c r="C107" s="87" t="s">
        <v>7</v>
      </c>
      <c r="D107" s="7" t="s">
        <v>86</v>
      </c>
      <c r="E107" s="8" t="s">
        <v>155</v>
      </c>
      <c r="F107" s="8" t="s">
        <v>160</v>
      </c>
      <c r="G107" s="9" t="s">
        <v>145</v>
      </c>
      <c r="H107" s="16"/>
      <c r="I107" s="11">
        <v>0</v>
      </c>
      <c r="J107" s="12">
        <v>0</v>
      </c>
      <c r="K107" s="88">
        <f>IF(IF(I107="",0,I107)=0,0,(IF(I107&gt;0,IF(J107&gt;I107,0,I107-J107),IF(J107&gt;I107,I107-J107,0))))</f>
        <v>0</v>
      </c>
      <c r="L107" s="89"/>
      <c r="M107" s="63" t="str">
        <f>IF(D107="","000",D107)&amp;IF(E107="","0000",E107)&amp;IF(F107="","0000000000",F107)&amp;IF(G107="","000",G107)&amp;H107</f>
        <v>33405031640025300414</v>
      </c>
      <c r="N107" s="64"/>
      <c r="O107" s="64"/>
      <c r="P107" s="64"/>
      <c r="Q107" s="64"/>
      <c r="R107" s="64"/>
      <c r="S107" s="64"/>
      <c r="T107" s="64"/>
      <c r="U107" s="64"/>
    </row>
    <row r="108" spans="2:21" s="65" customFormat="1">
      <c r="B108" s="10" t="s">
        <v>85</v>
      </c>
      <c r="C108" s="87" t="s">
        <v>7</v>
      </c>
      <c r="D108" s="7" t="s">
        <v>86</v>
      </c>
      <c r="E108" s="8" t="s">
        <v>155</v>
      </c>
      <c r="F108" s="8" t="s">
        <v>160</v>
      </c>
      <c r="G108" s="9" t="s">
        <v>89</v>
      </c>
      <c r="H108" s="16"/>
      <c r="I108" s="11"/>
      <c r="J108" s="12">
        <v>0</v>
      </c>
      <c r="K108" s="88">
        <f>IF(IF(I108="",0,I108)=0,0,(IF(I108&gt;0,IF(J108&gt;I108,0,I108-J108),IF(J108&gt;I108,I108-J108,0))))</f>
        <v>0</v>
      </c>
      <c r="L108" s="89"/>
      <c r="M108" s="63" t="str">
        <f>IF(D108="","000",D108)&amp;IF(E108="","0000",E108)&amp;IF(F108="","0000000000",F108)&amp;IF(G108="","000",G108)&amp;H108</f>
        <v>33405031640025300540</v>
      </c>
      <c r="N108" s="64"/>
      <c r="O108" s="64"/>
      <c r="P108" s="64"/>
      <c r="Q108" s="64"/>
      <c r="R108" s="64"/>
      <c r="S108" s="64"/>
      <c r="T108" s="64"/>
      <c r="U108" s="64"/>
    </row>
    <row r="109" spans="2:21" s="65" customFormat="1">
      <c r="B109" s="10" t="s">
        <v>163</v>
      </c>
      <c r="C109" s="87" t="s">
        <v>7</v>
      </c>
      <c r="D109" s="7" t="s">
        <v>86</v>
      </c>
      <c r="E109" s="8" t="s">
        <v>155</v>
      </c>
      <c r="F109" s="8" t="s">
        <v>160</v>
      </c>
      <c r="G109" s="9" t="s">
        <v>164</v>
      </c>
      <c r="H109" s="16"/>
      <c r="I109" s="11">
        <v>0</v>
      </c>
      <c r="J109" s="12">
        <v>0</v>
      </c>
      <c r="K109" s="88">
        <f>IF(IF(I109="",0,I109)=0,0,(IF(I109&gt;0,IF(J109&gt;I109,0,I109-J109),IF(J109&gt;I109,I109-J109,0))))</f>
        <v>0</v>
      </c>
      <c r="L109" s="89"/>
      <c r="M109" s="63" t="str">
        <f>IF(D109="","000",D109)&amp;IF(E109="","0000",E109)&amp;IF(F109="","0000000000",F109)&amp;IF(G109="","000",G109)&amp;H109</f>
        <v>33405031640025300623</v>
      </c>
      <c r="N109" s="64"/>
      <c r="O109" s="64"/>
      <c r="P109" s="64"/>
      <c r="Q109" s="64"/>
      <c r="R109" s="64"/>
      <c r="S109" s="64"/>
      <c r="T109" s="64"/>
      <c r="U109" s="64"/>
    </row>
    <row r="110" spans="2:21" s="65" customFormat="1">
      <c r="B110" s="10" t="s">
        <v>90</v>
      </c>
      <c r="C110" s="87" t="s">
        <v>7</v>
      </c>
      <c r="D110" s="7" t="s">
        <v>86</v>
      </c>
      <c r="E110" s="8" t="s">
        <v>155</v>
      </c>
      <c r="F110" s="8" t="s">
        <v>165</v>
      </c>
      <c r="G110" s="9" t="s">
        <v>93</v>
      </c>
      <c r="H110" s="16"/>
      <c r="I110" s="11">
        <v>0</v>
      </c>
      <c r="J110" s="12">
        <v>0</v>
      </c>
      <c r="K110" s="88">
        <f>IF(IF(I110="",0,I110)=0,0,(IF(I110&gt;0,IF(J110&gt;I110,0,I110-J110),IF(J110&gt;I110,I110-J110,0))))</f>
        <v>0</v>
      </c>
      <c r="L110" s="89"/>
      <c r="M110" s="63" t="str">
        <f>IF(D110="","000",D110)&amp;IF(E110="","0000",E110)&amp;IF(F110="","0000000000",F110)&amp;IF(G110="","000",G110)&amp;H110</f>
        <v>33405031640075360244</v>
      </c>
      <c r="N110" s="64"/>
      <c r="O110" s="64"/>
      <c r="P110" s="64"/>
      <c r="Q110" s="64"/>
      <c r="R110" s="64"/>
      <c r="S110" s="64"/>
      <c r="T110" s="64"/>
      <c r="U110" s="64"/>
    </row>
    <row r="111" spans="2:21" s="65" customFormat="1">
      <c r="B111" s="10" t="s">
        <v>90</v>
      </c>
      <c r="C111" s="87" t="s">
        <v>7</v>
      </c>
      <c r="D111" s="7" t="s">
        <v>86</v>
      </c>
      <c r="E111" s="8" t="s">
        <v>155</v>
      </c>
      <c r="F111" s="8" t="s">
        <v>166</v>
      </c>
      <c r="G111" s="9" t="s">
        <v>93</v>
      </c>
      <c r="H111" s="16"/>
      <c r="I111" s="11">
        <v>0</v>
      </c>
      <c r="J111" s="12">
        <v>0</v>
      </c>
      <c r="K111" s="88">
        <f>IF(IF(I111="",0,I111)=0,0,(IF(I111&gt;0,IF(J111&gt;I111,0,I111-J111),IF(J111&gt;I111,I111-J111,0))))</f>
        <v>0</v>
      </c>
      <c r="L111" s="89"/>
      <c r="M111" s="63" t="str">
        <f>IF(D111="","000",D111)&amp;IF(E111="","0000",E111)&amp;IF(F111="","0000000000",F111)&amp;IF(G111="","000",G111)&amp;H111</f>
        <v>33405032400025370244</v>
      </c>
      <c r="N111" s="64"/>
      <c r="O111" s="64"/>
      <c r="P111" s="64"/>
      <c r="Q111" s="64"/>
      <c r="R111" s="64"/>
      <c r="S111" s="64"/>
      <c r="T111" s="64"/>
      <c r="U111" s="64"/>
    </row>
    <row r="112" spans="2:21" s="65" customFormat="1">
      <c r="B112" s="10" t="s">
        <v>90</v>
      </c>
      <c r="C112" s="87" t="s">
        <v>7</v>
      </c>
      <c r="D112" s="7" t="s">
        <v>86</v>
      </c>
      <c r="E112" s="8" t="s">
        <v>155</v>
      </c>
      <c r="F112" s="8" t="s">
        <v>167</v>
      </c>
      <c r="G112" s="9" t="s">
        <v>93</v>
      </c>
      <c r="H112" s="16"/>
      <c r="I112" s="11">
        <v>0</v>
      </c>
      <c r="J112" s="12">
        <v>0</v>
      </c>
      <c r="K112" s="88">
        <f>IF(IF(I112="",0,I112)=0,0,(IF(I112&gt;0,IF(J112&gt;I112,0,I112-J112),IF(J112&gt;I112,I112-J112,0))))</f>
        <v>0</v>
      </c>
      <c r="L112" s="89"/>
      <c r="M112" s="63" t="str">
        <f>IF(D112="","000",D112)&amp;IF(E112="","0000",E112)&amp;IF(F112="","0000000000",F112)&amp;IF(G112="","000",G112)&amp;H112</f>
        <v>3340503240F254240244</v>
      </c>
      <c r="N112" s="64"/>
      <c r="O112" s="64"/>
      <c r="P112" s="64"/>
      <c r="Q112" s="64"/>
      <c r="R112" s="64"/>
      <c r="S112" s="64"/>
      <c r="T112" s="64"/>
      <c r="U112" s="64"/>
    </row>
    <row r="113" spans="2:21" s="65" customFormat="1">
      <c r="B113" s="10" t="s">
        <v>90</v>
      </c>
      <c r="C113" s="87" t="s">
        <v>7</v>
      </c>
      <c r="D113" s="7" t="s">
        <v>86</v>
      </c>
      <c r="E113" s="8" t="s">
        <v>155</v>
      </c>
      <c r="F113" s="8" t="s">
        <v>168</v>
      </c>
      <c r="G113" s="9" t="s">
        <v>93</v>
      </c>
      <c r="H113" s="16"/>
      <c r="I113" s="11">
        <v>8233347.5</v>
      </c>
      <c r="J113" s="12">
        <v>0</v>
      </c>
      <c r="K113" s="88">
        <f>IF(IF(I113="",0,I113)=0,0,(IF(I113&gt;0,IF(J113&gt;I113,0,I113-J113),IF(J113&gt;I113,I113-J113,0))))</f>
        <v>8233347.5</v>
      </c>
      <c r="L113" s="89"/>
      <c r="M113" s="63" t="str">
        <f>IF(D113="","000",D113)&amp;IF(E113="","0000",E113)&amp;IF(F113="","0000000000",F113)&amp;IF(G113="","000",G113)&amp;H113</f>
        <v>3340503240F255550244</v>
      </c>
      <c r="N113" s="64"/>
      <c r="O113" s="64"/>
      <c r="P113" s="64"/>
      <c r="Q113" s="64"/>
      <c r="R113" s="64"/>
      <c r="S113" s="64"/>
      <c r="T113" s="64"/>
      <c r="U113" s="64"/>
    </row>
    <row r="114" spans="2:21" s="65" customFormat="1">
      <c r="B114" s="10" t="s">
        <v>90</v>
      </c>
      <c r="C114" s="87" t="s">
        <v>7</v>
      </c>
      <c r="D114" s="7" t="s">
        <v>86</v>
      </c>
      <c r="E114" s="8" t="s">
        <v>155</v>
      </c>
      <c r="F114" s="8" t="s">
        <v>152</v>
      </c>
      <c r="G114" s="9" t="s">
        <v>93</v>
      </c>
      <c r="H114" s="16"/>
      <c r="I114" s="11">
        <v>100000</v>
      </c>
      <c r="J114" s="12">
        <v>0</v>
      </c>
      <c r="K114" s="88">
        <f>IF(IF(I114="",0,I114)=0,0,(IF(I114&gt;0,IF(J114&gt;I114,0,I114-J114),IF(J114&gt;I114,I114-J114,0))))</f>
        <v>100000</v>
      </c>
      <c r="L114" s="89"/>
      <c r="M114" s="63" t="str">
        <f>IF(D114="","000",D114)&amp;IF(E114="","0000",E114)&amp;IF(F114="","0000000000",F114)&amp;IF(G114="","000",G114)&amp;H114</f>
        <v>33405039900027350244</v>
      </c>
      <c r="N114" s="64"/>
      <c r="O114" s="64"/>
      <c r="P114" s="64"/>
      <c r="Q114" s="64"/>
      <c r="R114" s="64"/>
      <c r="S114" s="64"/>
      <c r="T114" s="64"/>
      <c r="U114" s="64"/>
    </row>
    <row r="115" spans="2:21" s="65" customFormat="1" ht="33.75">
      <c r="B115" s="10" t="s">
        <v>169</v>
      </c>
      <c r="C115" s="87" t="s">
        <v>7</v>
      </c>
      <c r="D115" s="7" t="s">
        <v>86</v>
      </c>
      <c r="E115" s="8" t="s">
        <v>155</v>
      </c>
      <c r="F115" s="8" t="s">
        <v>170</v>
      </c>
      <c r="G115" s="9" t="s">
        <v>171</v>
      </c>
      <c r="H115" s="16"/>
      <c r="I115" s="11">
        <v>0</v>
      </c>
      <c r="J115" s="12">
        <v>0</v>
      </c>
      <c r="K115" s="88">
        <f>IF(IF(I115="",0,I115)=0,0,(IF(I115&gt;0,IF(J115&gt;I115,0,I115-J115),IF(J115&gt;I115,I115-J115,0))))</f>
        <v>0</v>
      </c>
      <c r="L115" s="89"/>
      <c r="M115" s="63" t="str">
        <f>IF(D115="","000",D115)&amp;IF(E115="","0000",E115)&amp;IF(F115="","0000000000",F115)&amp;IF(G115="","000",G115)&amp;H115</f>
        <v>33405039900029270521</v>
      </c>
      <c r="N115" s="64"/>
      <c r="O115" s="64"/>
      <c r="P115" s="64"/>
      <c r="Q115" s="64"/>
      <c r="R115" s="64"/>
      <c r="S115" s="64"/>
      <c r="T115" s="64"/>
      <c r="U115" s="64"/>
    </row>
    <row r="116" spans="2:21" s="65" customFormat="1">
      <c r="B116" s="10" t="s">
        <v>85</v>
      </c>
      <c r="C116" s="87" t="s">
        <v>7</v>
      </c>
      <c r="D116" s="7" t="s">
        <v>86</v>
      </c>
      <c r="E116" s="8" t="s">
        <v>155</v>
      </c>
      <c r="F116" s="8" t="s">
        <v>117</v>
      </c>
      <c r="G116" s="9" t="s">
        <v>89</v>
      </c>
      <c r="H116" s="16"/>
      <c r="I116" s="11">
        <v>2000000</v>
      </c>
      <c r="J116" s="12">
        <v>0</v>
      </c>
      <c r="K116" s="88">
        <f>IF(IF(I116="",0,I116)=0,0,(IF(I116&gt;0,IF(J116&gt;I116,0,I116-J116),IF(J116&gt;I116,I116-J116,0))))</f>
        <v>2000000</v>
      </c>
      <c r="L116" s="89"/>
      <c r="M116" s="63" t="str">
        <f>IF(D116="","000",D116)&amp;IF(E116="","0000",E116)&amp;IF(F116="","0000000000",F116)&amp;IF(G116="","000",G116)&amp;H116</f>
        <v>33405039900029300540</v>
      </c>
      <c r="N116" s="64"/>
      <c r="O116" s="64"/>
      <c r="P116" s="64"/>
      <c r="Q116" s="64"/>
      <c r="R116" s="64"/>
      <c r="S116" s="64"/>
      <c r="T116" s="64"/>
      <c r="U116" s="64"/>
    </row>
    <row r="117" spans="2:21" s="65" customFormat="1">
      <c r="B117" s="10" t="s">
        <v>90</v>
      </c>
      <c r="C117" s="87" t="s">
        <v>7</v>
      </c>
      <c r="D117" s="7" t="s">
        <v>86</v>
      </c>
      <c r="E117" s="8" t="s">
        <v>172</v>
      </c>
      <c r="F117" s="8" t="s">
        <v>173</v>
      </c>
      <c r="G117" s="9" t="s">
        <v>93</v>
      </c>
      <c r="H117" s="16"/>
      <c r="I117" s="11">
        <v>0</v>
      </c>
      <c r="J117" s="12">
        <v>0</v>
      </c>
      <c r="K117" s="88">
        <f>IF(IF(I117="",0,I117)=0,0,(IF(I117&gt;0,IF(J117&gt;I117,0,I117-J117),IF(J117&gt;I117,I117-J117,0))))</f>
        <v>0</v>
      </c>
      <c r="L117" s="89"/>
      <c r="M117" s="63" t="str">
        <f>IF(D117="","000",D117)&amp;IF(E117="","0000",E117)&amp;IF(F117="","0000000000",F117)&amp;IF(G117="","000",G117)&amp;H117</f>
        <v>33406051640076210244</v>
      </c>
      <c r="N117" s="64"/>
      <c r="O117" s="64"/>
      <c r="P117" s="64"/>
      <c r="Q117" s="64"/>
      <c r="R117" s="64"/>
      <c r="S117" s="64"/>
      <c r="T117" s="64"/>
      <c r="U117" s="64"/>
    </row>
    <row r="118" spans="2:21" s="65" customFormat="1">
      <c r="B118" s="10" t="s">
        <v>90</v>
      </c>
      <c r="C118" s="87" t="s">
        <v>7</v>
      </c>
      <c r="D118" s="7" t="s">
        <v>86</v>
      </c>
      <c r="E118" s="8" t="s">
        <v>174</v>
      </c>
      <c r="F118" s="8" t="s">
        <v>175</v>
      </c>
      <c r="G118" s="9" t="s">
        <v>93</v>
      </c>
      <c r="H118" s="16"/>
      <c r="I118" s="11">
        <v>35000</v>
      </c>
      <c r="J118" s="12">
        <v>0</v>
      </c>
      <c r="K118" s="88">
        <f>IF(IF(I118="",0,I118)=0,0,(IF(I118&gt;0,IF(J118&gt;I118,0,I118-J118),IF(J118&gt;I118,I118-J118,0))))</f>
        <v>35000</v>
      </c>
      <c r="L118" s="89"/>
      <c r="M118" s="63" t="str">
        <f>IF(D118="","000",D118)&amp;IF(E118="","0000",E118)&amp;IF(F118="","0000000000",F118)&amp;IF(G118="","000",G118)&amp;H118</f>
        <v>33407079900025500244</v>
      </c>
      <c r="N118" s="64"/>
      <c r="O118" s="64"/>
      <c r="P118" s="64"/>
      <c r="Q118" s="64"/>
      <c r="R118" s="64"/>
      <c r="S118" s="64"/>
      <c r="T118" s="64"/>
      <c r="U118" s="64"/>
    </row>
    <row r="119" spans="2:21" s="65" customFormat="1">
      <c r="B119" s="10" t="s">
        <v>90</v>
      </c>
      <c r="C119" s="87" t="s">
        <v>7</v>
      </c>
      <c r="D119" s="7" t="s">
        <v>86</v>
      </c>
      <c r="E119" s="8" t="s">
        <v>176</v>
      </c>
      <c r="F119" s="8" t="s">
        <v>177</v>
      </c>
      <c r="G119" s="9" t="s">
        <v>93</v>
      </c>
      <c r="H119" s="16"/>
      <c r="I119" s="11">
        <v>100000</v>
      </c>
      <c r="J119" s="12">
        <v>0</v>
      </c>
      <c r="K119" s="88">
        <f>IF(IF(I119="",0,I119)=0,0,(IF(I119&gt;0,IF(J119&gt;I119,0,I119-J119),IF(J119&gt;I119,I119-J119,0))))</f>
        <v>100000</v>
      </c>
      <c r="L119" s="89"/>
      <c r="M119" s="63" t="str">
        <f>IF(D119="","000",D119)&amp;IF(E119="","0000",E119)&amp;IF(F119="","0000000000",F119)&amp;IF(G119="","000",G119)&amp;H119</f>
        <v>33408019900025600244</v>
      </c>
      <c r="N119" s="64"/>
      <c r="O119" s="64"/>
      <c r="P119" s="64"/>
      <c r="Q119" s="64"/>
      <c r="R119" s="64"/>
      <c r="S119" s="64"/>
      <c r="T119" s="64"/>
      <c r="U119" s="64"/>
    </row>
    <row r="120" spans="2:21" s="65" customFormat="1">
      <c r="B120" s="10" t="s">
        <v>90</v>
      </c>
      <c r="C120" s="87" t="s">
        <v>7</v>
      </c>
      <c r="D120" s="7" t="s">
        <v>86</v>
      </c>
      <c r="E120" s="8" t="s">
        <v>178</v>
      </c>
      <c r="F120" s="8" t="s">
        <v>179</v>
      </c>
      <c r="G120" s="9" t="s">
        <v>93</v>
      </c>
      <c r="H120" s="16"/>
      <c r="I120" s="11">
        <v>928</v>
      </c>
      <c r="J120" s="12">
        <v>0</v>
      </c>
      <c r="K120" s="88">
        <f>IF(IF(I120="",0,I120)=0,0,(IF(I120&gt;0,IF(J120&gt;I120,0,I120-J120),IF(J120&gt;I120,I120-J120,0))))</f>
        <v>928</v>
      </c>
      <c r="L120" s="89"/>
      <c r="M120" s="63" t="str">
        <f>IF(D120="","000",D120)&amp;IF(E120="","0000",E120)&amp;IF(F120="","0000000000",F120)&amp;IF(G120="","000",G120)&amp;H120</f>
        <v>33410019900061100244</v>
      </c>
      <c r="N120" s="64"/>
      <c r="O120" s="64"/>
      <c r="P120" s="64"/>
      <c r="Q120" s="64"/>
      <c r="R120" s="64"/>
      <c r="S120" s="64"/>
      <c r="T120" s="64"/>
      <c r="U120" s="64"/>
    </row>
    <row r="121" spans="2:21" s="65" customFormat="1">
      <c r="B121" s="10" t="s">
        <v>180</v>
      </c>
      <c r="C121" s="87" t="s">
        <v>7</v>
      </c>
      <c r="D121" s="7" t="s">
        <v>86</v>
      </c>
      <c r="E121" s="8" t="s">
        <v>178</v>
      </c>
      <c r="F121" s="8" t="s">
        <v>179</v>
      </c>
      <c r="G121" s="9" t="s">
        <v>181</v>
      </c>
      <c r="H121" s="16"/>
      <c r="I121" s="11">
        <v>92800</v>
      </c>
      <c r="J121" s="12">
        <v>0</v>
      </c>
      <c r="K121" s="88">
        <f>IF(IF(I121="",0,I121)=0,0,(IF(I121&gt;0,IF(J121&gt;I121,0,I121-J121),IF(J121&gt;I121,I121-J121,0))))</f>
        <v>92800</v>
      </c>
      <c r="L121" s="89"/>
      <c r="M121" s="63" t="str">
        <f>IF(D121="","000",D121)&amp;IF(E121="","0000",E121)&amp;IF(F121="","0000000000",F121)&amp;IF(G121="","000",G121)&amp;H121</f>
        <v>33410019900061100312</v>
      </c>
      <c r="N121" s="64"/>
      <c r="O121" s="64"/>
      <c r="P121" s="64"/>
      <c r="Q121" s="64"/>
      <c r="R121" s="64"/>
      <c r="S121" s="64"/>
      <c r="T121" s="64"/>
      <c r="U121" s="64"/>
    </row>
    <row r="122" spans="2:21" s="65" customFormat="1">
      <c r="B122" s="10" t="s">
        <v>90</v>
      </c>
      <c r="C122" s="87" t="s">
        <v>7</v>
      </c>
      <c r="D122" s="7" t="s">
        <v>86</v>
      </c>
      <c r="E122" s="8" t="s">
        <v>182</v>
      </c>
      <c r="F122" s="8" t="s">
        <v>183</v>
      </c>
      <c r="G122" s="9" t="s">
        <v>93</v>
      </c>
      <c r="H122" s="16"/>
      <c r="I122" s="11">
        <v>315000</v>
      </c>
      <c r="J122" s="12">
        <v>0</v>
      </c>
      <c r="K122" s="88">
        <f>IF(IF(I122="",0,I122)=0,0,(IF(I122&gt;0,IF(J122&gt;I122,0,I122-J122),IF(J122&gt;I122,I122-J122,0))))</f>
        <v>315000</v>
      </c>
      <c r="L122" s="89"/>
      <c r="M122" s="63" t="str">
        <f>IF(D122="","000",D122)&amp;IF(E122="","0000",E122)&amp;IF(F122="","0000000000",F122)&amp;IF(G122="","000",G122)&amp;H122</f>
        <v>33411019900025700244</v>
      </c>
      <c r="N122" s="64"/>
      <c r="O122" s="64"/>
      <c r="P122" s="64"/>
      <c r="Q122" s="64"/>
      <c r="R122" s="64"/>
      <c r="S122" s="64"/>
      <c r="T122" s="64"/>
      <c r="U122" s="64"/>
    </row>
    <row r="123" spans="2:21" s="65" customFormat="1">
      <c r="B123" s="10" t="s">
        <v>85</v>
      </c>
      <c r="C123" s="87" t="s">
        <v>7</v>
      </c>
      <c r="D123" s="7" t="s">
        <v>184</v>
      </c>
      <c r="E123" s="8" t="s">
        <v>185</v>
      </c>
      <c r="F123" s="8" t="s">
        <v>186</v>
      </c>
      <c r="G123" s="9" t="s">
        <v>89</v>
      </c>
      <c r="H123" s="16"/>
      <c r="I123" s="11">
        <v>100000</v>
      </c>
      <c r="J123" s="12">
        <v>0</v>
      </c>
      <c r="K123" s="88">
        <f>IF(IF(I123="",0,I123)=0,0,(IF(I123&gt;0,IF(J123&gt;I123,0,I123-J123),IF(J123&gt;I123,I123-J123,0))))</f>
        <v>100000</v>
      </c>
      <c r="L123" s="89"/>
      <c r="M123" s="63" t="str">
        <f>IF(D123="","000",D123)&amp;IF(E123="","0000",E123)&amp;IF(F123="","0000000000",F123)&amp;IF(G123="","000",G123)&amp;H123</f>
        <v>34301039900029015540</v>
      </c>
      <c r="N123" s="64"/>
      <c r="O123" s="64"/>
      <c r="P123" s="64"/>
      <c r="Q123" s="64"/>
      <c r="R123" s="64"/>
      <c r="S123" s="64"/>
      <c r="T123" s="64"/>
      <c r="U123" s="64"/>
    </row>
    <row r="124" spans="2:21" s="65" customFormat="1">
      <c r="B124" s="10" t="s">
        <v>187</v>
      </c>
      <c r="C124" s="87" t="s">
        <v>7</v>
      </c>
      <c r="D124" s="7" t="s">
        <v>63</v>
      </c>
      <c r="E124" s="8" t="s">
        <v>188</v>
      </c>
      <c r="F124" s="8" t="s">
        <v>189</v>
      </c>
      <c r="G124" s="9" t="s">
        <v>190</v>
      </c>
      <c r="H124" s="16"/>
      <c r="I124" s="11">
        <v>1021000</v>
      </c>
      <c r="J124" s="12">
        <v>0</v>
      </c>
      <c r="K124" s="88">
        <f>IF(IF(I124="",0,I124)=0,0,(IF(I124&gt;0,IF(J124&gt;I124,0,I124-J124),IF(J124&gt;I124,I124-J124,0))))</f>
        <v>1021000</v>
      </c>
      <c r="L124" s="89"/>
      <c r="M124" s="63" t="str">
        <f>IF(D124="","000",D124)&amp;IF(E124="","0000",E124)&amp;IF(F124="","0000000000",F124)&amp;IF(G124="","000",G124)&amp;H124</f>
        <v>49213019900023300730</v>
      </c>
      <c r="N124" s="64"/>
      <c r="O124" s="64"/>
      <c r="P124" s="64"/>
      <c r="Q124" s="64"/>
      <c r="R124" s="64"/>
      <c r="S124" s="64"/>
      <c r="T124" s="64"/>
      <c r="U124" s="64"/>
    </row>
    <row r="125" spans="2:21" ht="0.75" customHeight="1" thickBot="1">
      <c r="B125" s="90"/>
      <c r="C125" s="91"/>
      <c r="D125" s="68"/>
      <c r="E125" s="69"/>
      <c r="F125" s="69"/>
      <c r="G125" s="69"/>
      <c r="H125" s="70"/>
      <c r="I125" s="71"/>
      <c r="J125" s="72"/>
      <c r="K125" s="73"/>
      <c r="L125" s="74"/>
    </row>
    <row r="126" spans="2:21" ht="13.5" thickBot="1">
      <c r="B126" s="92"/>
      <c r="C126" s="92"/>
      <c r="D126" s="29"/>
      <c r="E126" s="29"/>
      <c r="F126" s="29"/>
      <c r="G126" s="29"/>
      <c r="H126" s="29"/>
      <c r="I126" s="93"/>
      <c r="J126" s="93"/>
      <c r="K126" s="93"/>
      <c r="L126" s="94"/>
    </row>
    <row r="127" spans="2:21" ht="28.5" customHeight="1" thickBot="1">
      <c r="B127" s="95" t="s">
        <v>18</v>
      </c>
      <c r="C127" s="96">
        <v>450</v>
      </c>
      <c r="D127" s="175" t="s">
        <v>17</v>
      </c>
      <c r="E127" s="176"/>
      <c r="F127" s="176"/>
      <c r="G127" s="177"/>
      <c r="H127" s="97"/>
      <c r="I127" s="98">
        <f>0-I135</f>
        <v>-876497.5</v>
      </c>
      <c r="J127" s="98">
        <f>J16-J49</f>
        <v>-1423004.02</v>
      </c>
      <c r="K127" s="99" t="s">
        <v>17</v>
      </c>
    </row>
    <row r="128" spans="2:21">
      <c r="B128" s="92"/>
      <c r="C128" s="100"/>
      <c r="D128" s="29"/>
      <c r="E128" s="29"/>
      <c r="F128" s="29"/>
      <c r="G128" s="29"/>
      <c r="H128" s="29"/>
      <c r="I128" s="29"/>
      <c r="J128" s="29"/>
      <c r="K128" s="29"/>
    </row>
    <row r="129" spans="2:21" ht="15">
      <c r="B129" s="199" t="s">
        <v>32</v>
      </c>
      <c r="C129" s="199"/>
      <c r="D129" s="199"/>
      <c r="E129" s="199"/>
      <c r="F129" s="199"/>
      <c r="G129" s="199"/>
      <c r="H129" s="199"/>
      <c r="I129" s="199"/>
      <c r="J129" s="199"/>
      <c r="K129" s="199"/>
      <c r="L129" s="78"/>
    </row>
    <row r="130" spans="2:21">
      <c r="B130" s="37"/>
      <c r="C130" s="101"/>
      <c r="D130" s="38"/>
      <c r="E130" s="38"/>
      <c r="F130" s="38"/>
      <c r="G130" s="38"/>
      <c r="H130" s="38"/>
      <c r="I130" s="39"/>
      <c r="J130" s="39"/>
      <c r="K130" s="102" t="s">
        <v>27</v>
      </c>
      <c r="L130" s="103"/>
    </row>
    <row r="131" spans="2:21" ht="17.100000000000001" customHeight="1">
      <c r="B131" s="198" t="s">
        <v>39</v>
      </c>
      <c r="C131" s="197" t="s">
        <v>40</v>
      </c>
      <c r="D131" s="178" t="s">
        <v>45</v>
      </c>
      <c r="E131" s="179"/>
      <c r="F131" s="179"/>
      <c r="G131" s="180"/>
      <c r="H131" s="148"/>
      <c r="I131" s="197" t="s">
        <v>42</v>
      </c>
      <c r="J131" s="197" t="s">
        <v>23</v>
      </c>
      <c r="K131" s="200" t="s">
        <v>43</v>
      </c>
      <c r="L131" s="42"/>
    </row>
    <row r="132" spans="2:21" ht="17.100000000000001" customHeight="1">
      <c r="B132" s="198"/>
      <c r="C132" s="197"/>
      <c r="D132" s="181"/>
      <c r="E132" s="182"/>
      <c r="F132" s="182"/>
      <c r="G132" s="183"/>
      <c r="H132" s="149"/>
      <c r="I132" s="197"/>
      <c r="J132" s="197"/>
      <c r="K132" s="200"/>
      <c r="L132" s="42"/>
    </row>
    <row r="133" spans="2:21" ht="17.100000000000001" customHeight="1">
      <c r="B133" s="198"/>
      <c r="C133" s="197"/>
      <c r="D133" s="184"/>
      <c r="E133" s="185"/>
      <c r="F133" s="185"/>
      <c r="G133" s="186"/>
      <c r="H133" s="150"/>
      <c r="I133" s="197"/>
      <c r="J133" s="197"/>
      <c r="K133" s="200"/>
      <c r="L133" s="42"/>
    </row>
    <row r="134" spans="2:21" ht="13.5" thickBot="1">
      <c r="B134" s="43">
        <v>1</v>
      </c>
      <c r="C134" s="80">
        <v>2</v>
      </c>
      <c r="D134" s="169">
        <v>3</v>
      </c>
      <c r="E134" s="170"/>
      <c r="F134" s="170"/>
      <c r="G134" s="171"/>
      <c r="H134" s="45"/>
      <c r="I134" s="81" t="s">
        <v>2</v>
      </c>
      <c r="J134" s="81" t="s">
        <v>25</v>
      </c>
      <c r="K134" s="82" t="s">
        <v>26</v>
      </c>
      <c r="L134" s="48"/>
    </row>
    <row r="135" spans="2:21" ht="12.75" customHeight="1">
      <c r="B135" s="104" t="s">
        <v>33</v>
      </c>
      <c r="C135" s="50" t="s">
        <v>8</v>
      </c>
      <c r="D135" s="151" t="s">
        <v>17</v>
      </c>
      <c r="E135" s="152"/>
      <c r="F135" s="152"/>
      <c r="G135" s="153"/>
      <c r="H135" s="51"/>
      <c r="I135" s="105">
        <f>I137+I144+I148</f>
        <v>876497.5</v>
      </c>
      <c r="J135" s="105">
        <f>J137+J144+J148</f>
        <v>1423004.02</v>
      </c>
      <c r="K135" s="106">
        <f>K137+K144+K148</f>
        <v>0</v>
      </c>
    </row>
    <row r="136" spans="2:21" ht="12.75" customHeight="1">
      <c r="B136" s="107" t="s">
        <v>11</v>
      </c>
      <c r="C136" s="108"/>
      <c r="D136" s="154"/>
      <c r="E136" s="155"/>
      <c r="F136" s="155"/>
      <c r="G136" s="156"/>
      <c r="H136" s="109"/>
      <c r="I136" s="110"/>
      <c r="J136" s="111"/>
      <c r="K136" s="112"/>
    </row>
    <row r="137" spans="2:21" ht="12.75" customHeight="1">
      <c r="B137" s="107" t="s">
        <v>34</v>
      </c>
      <c r="C137" s="113" t="s">
        <v>12</v>
      </c>
      <c r="D137" s="157" t="s">
        <v>17</v>
      </c>
      <c r="E137" s="158"/>
      <c r="F137" s="158"/>
      <c r="G137" s="159"/>
      <c r="H137" s="114"/>
      <c r="I137" s="52">
        <v>0</v>
      </c>
      <c r="J137" s="52">
        <v>0</v>
      </c>
      <c r="K137" s="115">
        <v>0</v>
      </c>
    </row>
    <row r="138" spans="2:21" ht="12.75" customHeight="1">
      <c r="B138" s="107" t="s">
        <v>10</v>
      </c>
      <c r="C138" s="55"/>
      <c r="D138" s="163"/>
      <c r="E138" s="164"/>
      <c r="F138" s="164"/>
      <c r="G138" s="165"/>
      <c r="H138" s="116"/>
      <c r="I138" s="117"/>
      <c r="J138" s="118"/>
      <c r="K138" s="119"/>
    </row>
    <row r="139" spans="2:21" s="65" customFormat="1" ht="22.5">
      <c r="B139" s="13" t="s">
        <v>74</v>
      </c>
      <c r="C139" s="60" t="s">
        <v>12</v>
      </c>
      <c r="D139" s="5" t="s">
        <v>63</v>
      </c>
      <c r="E139" s="187" t="s">
        <v>75</v>
      </c>
      <c r="F139" s="161"/>
      <c r="G139" s="162"/>
      <c r="H139" s="15"/>
      <c r="I139" s="2">
        <v>12076200</v>
      </c>
      <c r="J139" s="3">
        <v>0</v>
      </c>
      <c r="K139" s="61">
        <f>IF(IF(I139="",0,I139)=0,0,(IF(I139&gt;0,IF(J139&gt;I139,0,I139-J139),IF(J139&gt;I139,I139-J139,0))))</f>
        <v>12076200</v>
      </c>
      <c r="L139" s="121"/>
      <c r="M139" s="63" t="str">
        <f>IF(D139="","000",D139)&amp;IF(E139="","00000000000000000",E139)</f>
        <v>49201020000130000710</v>
      </c>
      <c r="N139" s="64"/>
      <c r="O139" s="64"/>
      <c r="P139" s="64"/>
      <c r="Q139" s="64"/>
      <c r="R139" s="64"/>
      <c r="S139" s="64"/>
      <c r="T139" s="64"/>
      <c r="U139" s="64"/>
    </row>
    <row r="140" spans="2:21" s="65" customFormat="1" ht="22.5">
      <c r="B140" s="13" t="s">
        <v>76</v>
      </c>
      <c r="C140" s="60" t="s">
        <v>12</v>
      </c>
      <c r="D140" s="5" t="s">
        <v>63</v>
      </c>
      <c r="E140" s="187" t="s">
        <v>77</v>
      </c>
      <c r="F140" s="161"/>
      <c r="G140" s="162"/>
      <c r="H140" s="15"/>
      <c r="I140" s="2">
        <v>-10000000</v>
      </c>
      <c r="J140" s="3">
        <v>0</v>
      </c>
      <c r="K140" s="61">
        <f>IF(IF(I140="",0,I140)=0,0,(IF(I140&gt;0,IF(J140&gt;I140,0,I140-J140),IF(J140&gt;I140,I140-J140,0))))</f>
        <v>-10000000</v>
      </c>
      <c r="L140" s="121"/>
      <c r="M140" s="63" t="str">
        <f>IF(D140="","000",D140)&amp;IF(E140="","00000000000000000",E140)</f>
        <v>49201020000130000810</v>
      </c>
      <c r="N140" s="64"/>
      <c r="O140" s="64"/>
      <c r="P140" s="64"/>
      <c r="Q140" s="64"/>
      <c r="R140" s="64"/>
      <c r="S140" s="64"/>
      <c r="T140" s="64"/>
      <c r="U140" s="64"/>
    </row>
    <row r="141" spans="2:21" s="65" customFormat="1" ht="33.75">
      <c r="B141" s="13" t="s">
        <v>78</v>
      </c>
      <c r="C141" s="60" t="s">
        <v>12</v>
      </c>
      <c r="D141" s="5" t="s">
        <v>63</v>
      </c>
      <c r="E141" s="187" t="s">
        <v>79</v>
      </c>
      <c r="F141" s="161"/>
      <c r="G141" s="162"/>
      <c r="H141" s="15"/>
      <c r="I141" s="2"/>
      <c r="J141" s="3">
        <v>0</v>
      </c>
      <c r="K141" s="61">
        <f>IF(IF(I141="",0,I141)=0,0,(IF(I141&gt;0,IF(J141&gt;I141,0,I141-J141),IF(J141&gt;I141,I141-J141,0))))</f>
        <v>0</v>
      </c>
      <c r="L141" s="121"/>
      <c r="M141" s="63" t="str">
        <f>IF(D141="","000",D141)&amp;IF(E141="","00000000000000000",E141)</f>
        <v>49201030100130000710</v>
      </c>
      <c r="N141" s="64"/>
      <c r="O141" s="64"/>
      <c r="P141" s="64"/>
      <c r="Q141" s="64"/>
      <c r="R141" s="64"/>
      <c r="S141" s="64"/>
      <c r="T141" s="64"/>
      <c r="U141" s="64"/>
    </row>
    <row r="142" spans="2:21" s="65" customFormat="1" ht="33.75">
      <c r="B142" s="13" t="s">
        <v>80</v>
      </c>
      <c r="C142" s="60" t="s">
        <v>12</v>
      </c>
      <c r="D142" s="5" t="s">
        <v>63</v>
      </c>
      <c r="E142" s="187" t="s">
        <v>81</v>
      </c>
      <c r="F142" s="161"/>
      <c r="G142" s="162"/>
      <c r="H142" s="15"/>
      <c r="I142" s="2">
        <v>-2076200</v>
      </c>
      <c r="J142" s="3">
        <v>0</v>
      </c>
      <c r="K142" s="61">
        <f>IF(IF(I142="",0,I142)=0,0,(IF(I142&gt;0,IF(J142&gt;I142,0,I142-J142),IF(J142&gt;I142,I142-J142,0))))</f>
        <v>-2076200</v>
      </c>
      <c r="L142" s="121"/>
      <c r="M142" s="63" t="str">
        <f>IF(D142="","000",D142)&amp;IF(E142="","00000000000000000",E142)</f>
        <v>49201030100130000810</v>
      </c>
      <c r="N142" s="64"/>
      <c r="O142" s="64"/>
      <c r="P142" s="64"/>
      <c r="Q142" s="64"/>
      <c r="R142" s="64"/>
      <c r="S142" s="64"/>
      <c r="T142" s="64"/>
      <c r="U142" s="64"/>
    </row>
    <row r="143" spans="2:21" ht="6" hidden="1" customHeight="1">
      <c r="B143" s="120"/>
      <c r="C143" s="122"/>
      <c r="D143" s="123"/>
      <c r="E143" s="193"/>
      <c r="F143" s="194"/>
      <c r="G143" s="194"/>
      <c r="H143" s="195"/>
      <c r="I143" s="124"/>
      <c r="J143" s="125"/>
      <c r="K143" s="126"/>
      <c r="L143" s="127"/>
    </row>
    <row r="144" spans="2:21" ht="12.75" customHeight="1">
      <c r="B144" s="107" t="s">
        <v>35</v>
      </c>
      <c r="C144" s="55" t="s">
        <v>13</v>
      </c>
      <c r="D144" s="166" t="s">
        <v>17</v>
      </c>
      <c r="E144" s="167"/>
      <c r="F144" s="167"/>
      <c r="G144" s="168"/>
      <c r="H144" s="116"/>
      <c r="I144" s="52">
        <v>0</v>
      </c>
      <c r="J144" s="52">
        <v>0</v>
      </c>
      <c r="K144" s="14">
        <v>0</v>
      </c>
    </row>
    <row r="145" spans="2:21" ht="12.75" customHeight="1">
      <c r="B145" s="107" t="s">
        <v>10</v>
      </c>
      <c r="C145" s="55"/>
      <c r="D145" s="163"/>
      <c r="E145" s="164"/>
      <c r="F145" s="164"/>
      <c r="G145" s="165"/>
      <c r="H145" s="116"/>
      <c r="I145" s="117"/>
      <c r="J145" s="118"/>
      <c r="K145" s="119"/>
    </row>
    <row r="146" spans="2:21" s="65" customFormat="1">
      <c r="B146" s="214"/>
      <c r="C146" s="215" t="s">
        <v>13</v>
      </c>
      <c r="D146" s="216"/>
      <c r="E146" s="217"/>
      <c r="F146" s="218"/>
      <c r="G146" s="219"/>
      <c r="H146" s="220"/>
      <c r="I146" s="221"/>
      <c r="J146" s="222"/>
      <c r="K146" s="223">
        <f>IF(IF(I146="",0,I146)=0,0,(IF(I146&gt;0,IF(J146&gt;I146,0,I146-J146),IF(J146&gt;I146,I146-J146,0))))</f>
        <v>0</v>
      </c>
      <c r="L146" s="224"/>
      <c r="M146" s="225" t="str">
        <f>IF(D146="","000",D146)&amp;IF(E146="","00000000000000000",E146)</f>
        <v>00000000000000000000</v>
      </c>
      <c r="N146" s="226"/>
      <c r="O146" s="226"/>
      <c r="P146" s="226"/>
      <c r="Q146" s="226"/>
      <c r="R146" s="226"/>
      <c r="S146" s="226"/>
      <c r="T146" s="226"/>
      <c r="U146" s="226"/>
    </row>
    <row r="147" spans="2:21" ht="6" hidden="1" customHeight="1">
      <c r="B147" s="120"/>
      <c r="C147" s="60"/>
      <c r="D147" s="123"/>
      <c r="E147" s="193"/>
      <c r="F147" s="194"/>
      <c r="G147" s="194"/>
      <c r="H147" s="195"/>
      <c r="I147" s="124"/>
      <c r="J147" s="125"/>
      <c r="K147" s="126"/>
      <c r="L147" s="127"/>
    </row>
    <row r="148" spans="2:21" ht="12.75" customHeight="1">
      <c r="B148" s="107" t="s">
        <v>16</v>
      </c>
      <c r="C148" s="55" t="s">
        <v>9</v>
      </c>
      <c r="D148" s="210" t="s">
        <v>53</v>
      </c>
      <c r="E148" s="211"/>
      <c r="F148" s="211"/>
      <c r="G148" s="212"/>
      <c r="H148" s="128"/>
      <c r="I148" s="52">
        <v>876497.5</v>
      </c>
      <c r="J148" s="52">
        <v>1423004.02</v>
      </c>
      <c r="K148" s="14">
        <f>IF(IF(I148="",0,I148)=0,0,(IF(I148&gt;0,IF(J148&gt;I148,0,I148-J148),IF(J148&gt;I148,I148-J148,0))))</f>
        <v>0</v>
      </c>
    </row>
    <row r="149" spans="2:21" ht="22.5">
      <c r="B149" s="107" t="s">
        <v>54</v>
      </c>
      <c r="C149" s="55" t="s">
        <v>9</v>
      </c>
      <c r="D149" s="210" t="s">
        <v>55</v>
      </c>
      <c r="E149" s="211"/>
      <c r="F149" s="211"/>
      <c r="G149" s="212"/>
      <c r="H149" s="128"/>
      <c r="I149" s="52">
        <v>876497.5</v>
      </c>
      <c r="J149" s="52">
        <v>1423004.02</v>
      </c>
      <c r="K149" s="14">
        <f>IF(IF(I149="",0,I149)=0,0,(IF(I149&gt;0,IF(J149&gt;I149,0,I149-J149),IF(J149&gt;I149,I149-J149,0))))</f>
        <v>0</v>
      </c>
    </row>
    <row r="150" spans="2:21" ht="35.25" customHeight="1">
      <c r="B150" s="107" t="s">
        <v>57</v>
      </c>
      <c r="C150" s="55" t="s">
        <v>9</v>
      </c>
      <c r="D150" s="210" t="s">
        <v>56</v>
      </c>
      <c r="E150" s="211"/>
      <c r="F150" s="211"/>
      <c r="G150" s="212"/>
      <c r="H150" s="128"/>
      <c r="I150" s="52">
        <v>0</v>
      </c>
      <c r="J150" s="52">
        <v>0</v>
      </c>
      <c r="K150" s="14">
        <f>IF(IF(I150="",0,I150)=0,0,(IF(I150&gt;0,IF(J150&gt;I150,0,I150-J150),IF(J150&gt;I150,I150-J150,0))))</f>
        <v>0</v>
      </c>
    </row>
    <row r="151" spans="2:21" ht="22.5">
      <c r="B151" s="147" t="s">
        <v>73</v>
      </c>
      <c r="C151" s="129" t="s">
        <v>14</v>
      </c>
      <c r="D151" s="6" t="s">
        <v>70</v>
      </c>
      <c r="E151" s="188" t="s">
        <v>72</v>
      </c>
      <c r="F151" s="189"/>
      <c r="G151" s="190"/>
      <c r="H151" s="17"/>
      <c r="I151" s="1">
        <v>-72967478</v>
      </c>
      <c r="J151" s="1">
        <v>-2378131.35</v>
      </c>
      <c r="K151" s="130" t="s">
        <v>17</v>
      </c>
      <c r="L151" s="131"/>
      <c r="M151" s="132" t="str">
        <f>IF(D151="","000",D151)&amp;IF(E151="","00000000000000000",E151)</f>
        <v>00001050201130000510</v>
      </c>
    </row>
    <row r="152" spans="2:21" ht="22.5">
      <c r="B152" s="147" t="s">
        <v>69</v>
      </c>
      <c r="C152" s="129" t="s">
        <v>15</v>
      </c>
      <c r="D152" s="6" t="s">
        <v>70</v>
      </c>
      <c r="E152" s="188" t="s">
        <v>71</v>
      </c>
      <c r="F152" s="189"/>
      <c r="G152" s="190"/>
      <c r="H152" s="17"/>
      <c r="I152" s="4">
        <v>73843975.5</v>
      </c>
      <c r="J152" s="4">
        <v>3801135.37</v>
      </c>
      <c r="K152" s="133" t="s">
        <v>17</v>
      </c>
      <c r="L152" s="134"/>
      <c r="M152" s="132" t="str">
        <f>IF(D152="","000",D152)&amp;IF(E152="","00000000000000000",E152)</f>
        <v>00001050201130000610</v>
      </c>
    </row>
    <row r="153" spans="2:21" ht="0.75" customHeight="1" thickBot="1">
      <c r="B153" s="92"/>
      <c r="C153" s="67"/>
      <c r="D153" s="135"/>
      <c r="E153" s="191"/>
      <c r="F153" s="191"/>
      <c r="G153" s="191"/>
      <c r="H153" s="196"/>
      <c r="I153" s="136"/>
      <c r="J153" s="136"/>
      <c r="K153" s="137"/>
      <c r="L153" s="21"/>
    </row>
    <row r="154" spans="2:21">
      <c r="B154" s="92"/>
      <c r="C154" s="100"/>
      <c r="D154" s="29"/>
      <c r="E154" s="29"/>
      <c r="F154" s="29"/>
      <c r="G154" s="29"/>
      <c r="H154" s="29"/>
      <c r="I154" s="29"/>
      <c r="J154" s="29"/>
      <c r="K154" s="29"/>
      <c r="L154" s="138"/>
      <c r="M154" s="138"/>
    </row>
    <row r="155" spans="2:21" ht="21.75" customHeight="1">
      <c r="B155" s="139" t="s">
        <v>48</v>
      </c>
      <c r="C155" s="208"/>
      <c r="D155" s="208"/>
      <c r="E155" s="208"/>
      <c r="F155" s="100"/>
      <c r="G155" s="100"/>
      <c r="H155" s="29"/>
      <c r="I155" s="140" t="s">
        <v>50</v>
      </c>
      <c r="J155" s="141"/>
      <c r="K155" s="144"/>
      <c r="L155" s="138"/>
      <c r="M155" s="138"/>
    </row>
    <row r="156" spans="2:21">
      <c r="B156" s="24" t="s">
        <v>46</v>
      </c>
      <c r="C156" s="207" t="s">
        <v>47</v>
      </c>
      <c r="D156" s="207"/>
      <c r="E156" s="207"/>
      <c r="F156" s="100"/>
      <c r="G156" s="100"/>
      <c r="H156" s="29"/>
      <c r="I156" s="29"/>
      <c r="J156" s="142" t="s">
        <v>51</v>
      </c>
      <c r="K156" s="100" t="s">
        <v>47</v>
      </c>
      <c r="L156" s="138"/>
      <c r="M156" s="138"/>
    </row>
    <row r="157" spans="2:21">
      <c r="B157" s="24"/>
      <c r="C157" s="100"/>
      <c r="D157" s="29"/>
      <c r="E157" s="29"/>
      <c r="F157" s="29"/>
      <c r="G157" s="29"/>
      <c r="H157" s="29"/>
      <c r="I157" s="29"/>
      <c r="J157" s="29"/>
      <c r="K157" s="29"/>
      <c r="L157" s="138"/>
      <c r="M157" s="138"/>
    </row>
    <row r="158" spans="2:21" ht="21.75" customHeight="1">
      <c r="B158" s="24" t="s">
        <v>49</v>
      </c>
      <c r="C158" s="209"/>
      <c r="D158" s="209"/>
      <c r="E158" s="209"/>
      <c r="F158" s="143"/>
      <c r="G158" s="143"/>
      <c r="H158" s="29"/>
      <c r="I158" s="29"/>
      <c r="J158" s="29"/>
      <c r="K158" s="29"/>
      <c r="L158" s="138"/>
      <c r="M158" s="138"/>
    </row>
    <row r="159" spans="2:21">
      <c r="B159" s="24" t="s">
        <v>46</v>
      </c>
      <c r="C159" s="207" t="s">
        <v>47</v>
      </c>
      <c r="D159" s="207"/>
      <c r="E159" s="207"/>
      <c r="F159" s="100"/>
      <c r="G159" s="100"/>
      <c r="H159" s="29"/>
      <c r="I159" s="29"/>
      <c r="J159" s="29"/>
      <c r="K159" s="29"/>
      <c r="L159" s="138"/>
      <c r="M159" s="138"/>
    </row>
    <row r="160" spans="2:21">
      <c r="B160" s="24"/>
      <c r="C160" s="100"/>
      <c r="D160" s="29"/>
      <c r="E160" s="29"/>
      <c r="F160" s="29"/>
      <c r="G160" s="29"/>
      <c r="H160" s="29"/>
      <c r="I160" s="29"/>
      <c r="J160" s="29"/>
      <c r="K160" s="29"/>
      <c r="L160" s="138"/>
      <c r="M160" s="138"/>
    </row>
    <row r="161" spans="2:13">
      <c r="B161" s="24" t="s">
        <v>31</v>
      </c>
      <c r="C161" s="100"/>
      <c r="D161" s="29"/>
      <c r="E161" s="29"/>
      <c r="F161" s="29"/>
      <c r="G161" s="29"/>
      <c r="H161" s="29"/>
      <c r="I161" s="29"/>
      <c r="J161" s="29"/>
      <c r="K161" s="29"/>
      <c r="L161" s="138"/>
      <c r="M161" s="138"/>
    </row>
    <row r="162" spans="2:13">
      <c r="B162" s="92"/>
      <c r="C162" s="100"/>
      <c r="D162" s="29"/>
      <c r="E162" s="29"/>
      <c r="F162" s="29"/>
      <c r="G162" s="29"/>
      <c r="H162" s="29"/>
      <c r="I162" s="29"/>
      <c r="J162" s="29"/>
      <c r="K162" s="29"/>
      <c r="L162" s="138"/>
      <c r="M162" s="138"/>
    </row>
    <row r="163" spans="2:13">
      <c r="L163" s="138"/>
      <c r="M163" s="138"/>
    </row>
    <row r="164" spans="2:13">
      <c r="L164" s="138"/>
      <c r="M164" s="138"/>
    </row>
    <row r="165" spans="2:13">
      <c r="L165" s="138"/>
      <c r="M165" s="138"/>
    </row>
    <row r="166" spans="2:13">
      <c r="L166" s="138"/>
      <c r="M166" s="138"/>
    </row>
    <row r="167" spans="2:13">
      <c r="L167" s="138"/>
      <c r="M167" s="138"/>
    </row>
    <row r="168" spans="2:13">
      <c r="L168" s="138"/>
      <c r="M168" s="138"/>
    </row>
  </sheetData>
  <mergeCells count="84">
    <mergeCell ref="E36:G36"/>
    <mergeCell ref="E37:G37"/>
    <mergeCell ref="E38:G38"/>
    <mergeCell ref="E39:G39"/>
    <mergeCell ref="E40:G40"/>
    <mergeCell ref="C159:E159"/>
    <mergeCell ref="C155:E155"/>
    <mergeCell ref="C158:E158"/>
    <mergeCell ref="C156:E156"/>
    <mergeCell ref="D148:G148"/>
    <mergeCell ref="D149:G149"/>
    <mergeCell ref="D150:G150"/>
    <mergeCell ref="E152:G152"/>
    <mergeCell ref="E151:G151"/>
    <mergeCell ref="B10:K10"/>
    <mergeCell ref="K12:K14"/>
    <mergeCell ref="I12:I14"/>
    <mergeCell ref="C12:C14"/>
    <mergeCell ref="B129:K129"/>
    <mergeCell ref="H12:H14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B2:J2"/>
    <mergeCell ref="C6:I6"/>
    <mergeCell ref="C7:I7"/>
    <mergeCell ref="C4:E4"/>
    <mergeCell ref="H4:I4"/>
    <mergeCell ref="E153:H153"/>
    <mergeCell ref="J12:J14"/>
    <mergeCell ref="B12:B14"/>
    <mergeCell ref="I45:I47"/>
    <mergeCell ref="C45:C47"/>
    <mergeCell ref="B43:K43"/>
    <mergeCell ref="K45:K47"/>
    <mergeCell ref="J45:J47"/>
    <mergeCell ref="B45:B47"/>
    <mergeCell ref="I131:I133"/>
    <mergeCell ref="B131:B133"/>
    <mergeCell ref="C131:C133"/>
    <mergeCell ref="K131:K133"/>
    <mergeCell ref="J131:J133"/>
    <mergeCell ref="E139:G139"/>
    <mergeCell ref="E140:G140"/>
    <mergeCell ref="E146:G146"/>
    <mergeCell ref="D12:G14"/>
    <mergeCell ref="D15:G15"/>
    <mergeCell ref="D16:G16"/>
    <mergeCell ref="D17:G17"/>
    <mergeCell ref="D45:G47"/>
    <mergeCell ref="E41:H41"/>
    <mergeCell ref="E143:H143"/>
    <mergeCell ref="E147:H147"/>
    <mergeCell ref="E141:G141"/>
    <mergeCell ref="E142:G142"/>
    <mergeCell ref="E28:G28"/>
    <mergeCell ref="E29:G29"/>
    <mergeCell ref="E30:G30"/>
    <mergeCell ref="D138:G138"/>
    <mergeCell ref="D144:G144"/>
    <mergeCell ref="D145:G145"/>
    <mergeCell ref="D48:G48"/>
    <mergeCell ref="D49:G49"/>
    <mergeCell ref="D50:G50"/>
    <mergeCell ref="D127:G127"/>
    <mergeCell ref="D131:G133"/>
    <mergeCell ref="D134:G134"/>
    <mergeCell ref="E31:G31"/>
    <mergeCell ref="E32:G32"/>
    <mergeCell ref="E33:G33"/>
    <mergeCell ref="E34:G34"/>
    <mergeCell ref="E35:G35"/>
    <mergeCell ref="H45:H47"/>
    <mergeCell ref="H131:H133"/>
    <mergeCell ref="D135:G135"/>
    <mergeCell ref="D136:G136"/>
    <mergeCell ref="D137:G137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41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2023-03-22T09:39:44Z</dcterms:modified>
</cp:coreProperties>
</file>